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खर्च" sheetId="2" r:id="rId1"/>
  </sheets>
  <definedNames>
    <definedName name="_xlnm.Database" localSheetId="0">#REF!</definedName>
    <definedName name="_xlnm.Database">#REF!</definedName>
    <definedName name="_xlnm.Print_Area" localSheetId="0">खर्च!$A$1:$L$29</definedName>
  </definedNames>
  <calcPr calcId="124519"/>
</workbook>
</file>

<file path=xl/calcChain.xml><?xml version="1.0" encoding="utf-8"?>
<calcChain xmlns="http://schemas.openxmlformats.org/spreadsheetml/2006/main">
  <c r="H29" i="2"/>
  <c r="I29" s="1"/>
  <c r="G29"/>
  <c r="K28"/>
  <c r="L28" s="1"/>
  <c r="J28"/>
  <c r="F28"/>
  <c r="J27"/>
  <c r="H27"/>
  <c r="I27" s="1"/>
  <c r="G27"/>
  <c r="E27"/>
  <c r="D27"/>
  <c r="D29" s="1"/>
  <c r="J29" s="1"/>
  <c r="K26"/>
  <c r="L26" s="1"/>
  <c r="J26"/>
  <c r="I26"/>
  <c r="F26"/>
  <c r="K25"/>
  <c r="L25" s="1"/>
  <c r="J25"/>
  <c r="I25"/>
  <c r="F25"/>
  <c r="K24"/>
  <c r="L24" s="1"/>
  <c r="J24"/>
  <c r="I24"/>
  <c r="F24"/>
  <c r="K23"/>
  <c r="L23" s="1"/>
  <c r="J23"/>
  <c r="I23"/>
  <c r="F23"/>
  <c r="K22"/>
  <c r="L22" s="1"/>
  <c r="J22"/>
  <c r="I22"/>
  <c r="F22"/>
  <c r="K21"/>
  <c r="L21" s="1"/>
  <c r="J21"/>
  <c r="I21"/>
  <c r="F21"/>
  <c r="K20"/>
  <c r="L20" s="1"/>
  <c r="J20"/>
  <c r="I20"/>
  <c r="F20"/>
  <c r="K19"/>
  <c r="L19" s="1"/>
  <c r="J19"/>
  <c r="I19"/>
  <c r="F19"/>
  <c r="K18"/>
  <c r="L18" s="1"/>
  <c r="J18"/>
  <c r="I18"/>
  <c r="F18"/>
  <c r="K17"/>
  <c r="L17" s="1"/>
  <c r="J17"/>
  <c r="I17"/>
  <c r="F17"/>
  <c r="K16"/>
  <c r="L16" s="1"/>
  <c r="J16"/>
  <c r="I16"/>
  <c r="F16"/>
  <c r="K15"/>
  <c r="L15" s="1"/>
  <c r="J15"/>
  <c r="I15"/>
  <c r="F15"/>
  <c r="K14"/>
  <c r="L14" s="1"/>
  <c r="J14"/>
  <c r="I14"/>
  <c r="F14"/>
  <c r="K13"/>
  <c r="L13" s="1"/>
  <c r="J13"/>
  <c r="I13"/>
  <c r="F13"/>
  <c r="K12"/>
  <c r="L12" s="1"/>
  <c r="J12"/>
  <c r="I12"/>
  <c r="F12"/>
  <c r="K11"/>
  <c r="L11" s="1"/>
  <c r="J11"/>
  <c r="I11"/>
  <c r="F11"/>
  <c r="K10"/>
  <c r="L10" s="1"/>
  <c r="J10"/>
  <c r="I10"/>
  <c r="F10"/>
  <c r="K9"/>
  <c r="L9" s="1"/>
  <c r="J9"/>
  <c r="I9"/>
  <c r="F9"/>
  <c r="E29" l="1"/>
  <c r="K27"/>
  <c r="L27" s="1"/>
  <c r="F27"/>
  <c r="F29" l="1"/>
  <c r="K29"/>
  <c r="L29" s="1"/>
</calcChain>
</file>

<file path=xl/sharedStrings.xml><?xml version="1.0" encoding="utf-8"?>
<sst xmlns="http://schemas.openxmlformats.org/spreadsheetml/2006/main" count="43" uniqueCount="36">
  <si>
    <t>आर्थिक वर्ष 207८/7९ को  राजस्वको अनुमान र प्रगती प्रारम्भिक विवरण(मंसिर मसान्तसम्म)</t>
  </si>
  <si>
    <t>जम्मा</t>
  </si>
  <si>
    <t>प्रदेश सरकार</t>
  </si>
  <si>
    <t>लुम्बिनी प्रदेश</t>
  </si>
  <si>
    <t>प्रदेश लेखा नियन्त्रक कार्यालय</t>
  </si>
  <si>
    <t xml:space="preserve"> मुकाम: बुटवल</t>
  </si>
  <si>
    <t>आ.व.२०७८।०७९ को मंसिर मसान्तसम्मको मन्त्रालयगत खर्चको  विवरण(सुरु विनियोजनका आधारमा)</t>
  </si>
  <si>
    <t>सि.नं.</t>
  </si>
  <si>
    <t>कार्यालय कोड</t>
  </si>
  <si>
    <t>मन्त्रालय/केन्द्रिय निकाय</t>
  </si>
  <si>
    <t>चालु खर्च</t>
  </si>
  <si>
    <t>पुँजीगत खर्च</t>
  </si>
  <si>
    <t>बजेट</t>
  </si>
  <si>
    <t>खर्च</t>
  </si>
  <si>
    <t>प्रतिशत</t>
  </si>
  <si>
    <t>प्रदेश सभा</t>
  </si>
  <si>
    <t>प्रदेश लोक सेवा आयोग</t>
  </si>
  <si>
    <t>मुख्य न्यायाधिवक्ताको कार्यालय</t>
  </si>
  <si>
    <t>मुख्यमन्त्री तथा मन्त्रिपरिषद्को कार्यालय</t>
  </si>
  <si>
    <t>आर्थिक मामिला तथा योजना मन्त्रालय</t>
  </si>
  <si>
    <t>उद्योग, वन तथा वातावरण मन्त्रालय</t>
  </si>
  <si>
    <t>उर्जा, जलस्रोत तथा सिंचाई मन्त्रालय</t>
  </si>
  <si>
    <t>कानून, महिला, बालबालिका तथा जेष्ठ नागरिक मन्त्रालय</t>
  </si>
  <si>
    <t>भूमि व्यवस्था, कृषि तथा सहकारी मन्त्रालय</t>
  </si>
  <si>
    <t>आन्तरिक मामिला तथा कानून मन्त्रालय</t>
  </si>
  <si>
    <t>वन, वातावरण तथा भू-संरक्षण मन्त्रालय</t>
  </si>
  <si>
    <t>337</t>
  </si>
  <si>
    <t>भौतिक पूर्वाधार विकास मन्त्रालय</t>
  </si>
  <si>
    <t>ग्रामिण तथा सहरी विकास मन्त्रालय</t>
  </si>
  <si>
    <t>शिक्षा तथा सामाजिक विकास मन्त्रालय</t>
  </si>
  <si>
    <t>स्वास्थ्य तथा जनसंख्या मन्त्रालय</t>
  </si>
  <si>
    <t>श्रम, रोजगार तथा यातायात व्यवस्था मन्त्रालय</t>
  </si>
  <si>
    <t>प्रदेश योजना आयोग</t>
  </si>
  <si>
    <t>अर्थ - विविध</t>
  </si>
  <si>
    <t>स्थानीय तह निकासा</t>
  </si>
  <si>
    <t>कूल जम्मा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</si>
</sst>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Kalimati"/>
      <charset val="1"/>
    </font>
    <font>
      <b/>
      <sz val="12"/>
      <color theme="1"/>
      <name val="Kalimati"/>
      <charset val="1"/>
    </font>
    <font>
      <b/>
      <sz val="8"/>
      <color theme="1"/>
      <name val="Kalimati"/>
      <charset val="1"/>
    </font>
    <font>
      <sz val="10"/>
      <color theme="1"/>
      <name val="Kalimati"/>
      <charset val="1"/>
    </font>
    <font>
      <b/>
      <sz val="9"/>
      <color theme="1"/>
      <name val="Kalimati"/>
      <charset val="1"/>
    </font>
    <font>
      <sz val="10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10" fillId="0" borderId="0"/>
  </cellStyleXfs>
  <cellXfs count="24">
    <xf numFmtId="0" fontId="0" fillId="0" borderId="0" xfId="0"/>
    <xf numFmtId="0" fontId="6" fillId="0" borderId="0" xfId="2" applyFont="1" applyAlignment="1" applyProtection="1">
      <alignment wrapText="1"/>
      <protection locked="0"/>
    </xf>
    <xf numFmtId="0" fontId="6" fillId="0" borderId="0" xfId="2" applyFont="1" applyAlignment="1" applyProtection="1">
      <alignment vertical="center" wrapText="1"/>
      <protection locked="0"/>
    </xf>
    <xf numFmtId="0" fontId="3" fillId="0" borderId="1" xfId="2" applyFont="1" applyBorder="1" applyAlignment="1" applyProtection="1">
      <alignment horizontal="center" vertical="center" wrapText="1"/>
    </xf>
    <xf numFmtId="0" fontId="3" fillId="0" borderId="1" xfId="2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vertical="center" wrapText="1"/>
      <protection locked="0"/>
    </xf>
    <xf numFmtId="0" fontId="6" fillId="0" borderId="1" xfId="2" applyFont="1" applyBorder="1" applyAlignment="1" applyProtection="1">
      <alignment horizontal="left" wrapText="1"/>
      <protection locked="0"/>
    </xf>
    <xf numFmtId="0" fontId="6" fillId="0" borderId="1" xfId="2" applyNumberFormat="1" applyFont="1" applyBorder="1" applyAlignment="1" applyProtection="1">
      <alignment horizontal="left" wrapText="1"/>
      <protection locked="0"/>
    </xf>
    <xf numFmtId="0" fontId="8" fillId="0" borderId="1" xfId="0" applyNumberFormat="1" applyFont="1" applyFill="1" applyBorder="1" applyAlignment="1" applyProtection="1">
      <alignment horizontal="left" wrapText="1"/>
    </xf>
    <xf numFmtId="4" fontId="6" fillId="0" borderId="1" xfId="2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2" applyNumberFormat="1" applyFont="1" applyFill="1" applyBorder="1" applyAlignment="1" applyProtection="1">
      <alignment horizontal="right" vertical="center" wrapText="1"/>
    </xf>
    <xf numFmtId="2" fontId="6" fillId="0" borderId="0" xfId="2" applyNumberFormat="1" applyFont="1" applyAlignment="1" applyProtection="1">
      <alignment vertical="center" wrapText="1"/>
      <protection locked="0"/>
    </xf>
    <xf numFmtId="4" fontId="6" fillId="0" borderId="1" xfId="2" applyNumberFormat="1" applyFont="1" applyBorder="1" applyAlignment="1" applyProtection="1">
      <alignment horizontal="right" vertical="center" wrapText="1"/>
      <protection locked="0"/>
    </xf>
    <xf numFmtId="0" fontId="6" fillId="0" borderId="1" xfId="2" applyFont="1" applyBorder="1" applyAlignment="1" applyProtection="1">
      <alignment horizontal="right" wrapText="1"/>
      <protection locked="0"/>
    </xf>
    <xf numFmtId="4" fontId="6" fillId="0" borderId="1" xfId="2" applyNumberFormat="1" applyFont="1" applyBorder="1" applyAlignment="1" applyProtection="1">
      <alignment horizontal="right" wrapText="1"/>
      <protection locked="0"/>
    </xf>
    <xf numFmtId="4" fontId="6" fillId="0" borderId="1" xfId="2" applyNumberFormat="1" applyFont="1" applyBorder="1" applyAlignment="1" applyProtection="1">
      <alignment horizontal="right" vertical="center" wrapText="1"/>
    </xf>
    <xf numFmtId="0" fontId="6" fillId="0" borderId="0" xfId="2" applyFont="1" applyAlignment="1" applyProtection="1">
      <alignment horizontal="center" wrapText="1"/>
      <protection locked="0"/>
    </xf>
    <xf numFmtId="0" fontId="3" fillId="0" borderId="1" xfId="2" applyFont="1" applyBorder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center" wrapText="1"/>
      <protection locked="0"/>
    </xf>
    <xf numFmtId="0" fontId="3" fillId="0" borderId="0" xfId="2" applyFont="1" applyAlignment="1" applyProtection="1">
      <alignment horizontal="center" wrapText="1"/>
      <protection locked="0"/>
    </xf>
    <xf numFmtId="0" fontId="4" fillId="0" borderId="0" xfId="2" applyFont="1" applyAlignment="1" applyProtection="1">
      <alignment horizontal="center" wrapText="1"/>
      <protection locked="0"/>
    </xf>
    <xf numFmtId="0" fontId="3" fillId="0" borderId="0" xfId="2" applyFont="1" applyBorder="1" applyAlignment="1" applyProtection="1">
      <alignment horizontal="center" wrapText="1"/>
      <protection locked="0"/>
    </xf>
    <xf numFmtId="0" fontId="3" fillId="0" borderId="1" xfId="2" applyFont="1" applyBorder="1" applyAlignment="1" applyProtection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</xf>
  </cellXfs>
  <cellStyles count="6">
    <cellStyle name="Normal" xfId="0" builtinId="0"/>
    <cellStyle name="Normal 2" xfId="3"/>
    <cellStyle name="Normal 2 2" xfId="2"/>
    <cellStyle name="Normal 3" xfId="1"/>
    <cellStyle name="Normal 4" xfId="4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84740745262"/>
    <pageSetUpPr fitToPage="1"/>
  </sheetPr>
  <dimension ref="A1:M29"/>
  <sheetViews>
    <sheetView tabSelected="1" view="pageBreakPreview" topLeftCell="C22" zoomScale="90" zoomScaleSheetLayoutView="90" workbookViewId="0">
      <selection activeCell="M9" sqref="M9"/>
    </sheetView>
  </sheetViews>
  <sheetFormatPr defaultColWidth="9.140625" defaultRowHeight="19.5"/>
  <cols>
    <col min="1" max="1" width="6.140625" style="16" bestFit="1" customWidth="1"/>
    <col min="2" max="2" width="11.28515625" style="16" customWidth="1"/>
    <col min="3" max="3" width="29" style="2" customWidth="1"/>
    <col min="4" max="4" width="22.7109375" style="1" customWidth="1"/>
    <col min="5" max="5" width="20.7109375" style="1" customWidth="1"/>
    <col min="6" max="6" width="8.140625" style="1" customWidth="1"/>
    <col min="7" max="7" width="22.85546875" style="1" bestFit="1" customWidth="1"/>
    <col min="8" max="8" width="21.42578125" style="1" bestFit="1" customWidth="1"/>
    <col min="9" max="9" width="8.5703125" style="1" customWidth="1"/>
    <col min="10" max="10" width="22.85546875" style="1" bestFit="1" customWidth="1"/>
    <col min="11" max="11" width="20.7109375" style="1" customWidth="1"/>
    <col min="12" max="12" width="9" style="1" customWidth="1"/>
    <col min="13" max="13" width="11" style="1" customWidth="1"/>
    <col min="14" max="16384" width="9.140625" style="1"/>
  </cols>
  <sheetData>
    <row r="1" spans="1:13" ht="19.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19.5" customHeight="1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3" ht="19.5" customHeight="1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3" ht="23.25" customHeight="1">
      <c r="A4" s="20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3" ht="19.5" customHeight="1">
      <c r="A5" s="19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3" ht="19.5" customHeight="1">
      <c r="A6" s="21" t="s">
        <v>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3" s="2" customFormat="1" ht="30" customHeight="1">
      <c r="A7" s="22" t="s">
        <v>7</v>
      </c>
      <c r="B7" s="23" t="s">
        <v>8</v>
      </c>
      <c r="C7" s="22" t="s">
        <v>9</v>
      </c>
      <c r="D7" s="17" t="s">
        <v>10</v>
      </c>
      <c r="E7" s="17"/>
      <c r="F7" s="17"/>
      <c r="G7" s="17" t="s">
        <v>11</v>
      </c>
      <c r="H7" s="17"/>
      <c r="I7" s="17"/>
      <c r="J7" s="17" t="s">
        <v>1</v>
      </c>
      <c r="K7" s="17"/>
      <c r="L7" s="17"/>
    </row>
    <row r="8" spans="1:13" s="2" customFormat="1">
      <c r="A8" s="22"/>
      <c r="B8" s="23"/>
      <c r="C8" s="22"/>
      <c r="D8" s="3" t="s">
        <v>12</v>
      </c>
      <c r="E8" s="4" t="s">
        <v>13</v>
      </c>
      <c r="F8" s="4" t="s">
        <v>14</v>
      </c>
      <c r="G8" s="3" t="s">
        <v>12</v>
      </c>
      <c r="H8" s="4" t="s">
        <v>13</v>
      </c>
      <c r="I8" s="4" t="s">
        <v>14</v>
      </c>
      <c r="J8" s="3" t="s">
        <v>12</v>
      </c>
      <c r="K8" s="4" t="s">
        <v>13</v>
      </c>
      <c r="L8" s="5" t="s">
        <v>14</v>
      </c>
    </row>
    <row r="9" spans="1:13" s="2" customFormat="1" ht="30.75" customHeight="1">
      <c r="A9" s="6">
        <v>1</v>
      </c>
      <c r="B9" s="7">
        <v>202</v>
      </c>
      <c r="C9" s="8" t="s">
        <v>15</v>
      </c>
      <c r="D9" s="9">
        <v>195114000</v>
      </c>
      <c r="E9" s="9">
        <v>54432891.549999997</v>
      </c>
      <c r="F9" s="9">
        <f>E9/D9*100</f>
        <v>27.897993762620825</v>
      </c>
      <c r="G9" s="9">
        <v>64961000</v>
      </c>
      <c r="H9" s="9">
        <v>86500</v>
      </c>
      <c r="I9" s="10">
        <f t="shared" ref="I9:I29" si="0">H9/G9*100</f>
        <v>0.13315681716722341</v>
      </c>
      <c r="J9" s="10">
        <f>D9+G9</f>
        <v>260075000</v>
      </c>
      <c r="K9" s="10">
        <f>H9+E9</f>
        <v>54519391.549999997</v>
      </c>
      <c r="L9" s="10">
        <f>K9/J9*100</f>
        <v>20.962949745265789</v>
      </c>
      <c r="M9" s="11"/>
    </row>
    <row r="10" spans="1:13" s="2" customFormat="1" ht="30.75" customHeight="1">
      <c r="A10" s="6">
        <v>2</v>
      </c>
      <c r="B10" s="7">
        <v>210</v>
      </c>
      <c r="C10" s="8" t="s">
        <v>16</v>
      </c>
      <c r="D10" s="9">
        <v>53277000</v>
      </c>
      <c r="E10" s="9">
        <v>13133642</v>
      </c>
      <c r="F10" s="9">
        <f t="shared" ref="F10:F29" si="1">E10/D10*100</f>
        <v>24.651617020477879</v>
      </c>
      <c r="G10" s="9">
        <v>1250000</v>
      </c>
      <c r="H10" s="9">
        <v>227664</v>
      </c>
      <c r="I10" s="10">
        <f t="shared" si="0"/>
        <v>18.21312</v>
      </c>
      <c r="J10" s="10">
        <f t="shared" ref="J10:J29" si="2">D10+G10</f>
        <v>54527000</v>
      </c>
      <c r="K10" s="10">
        <f t="shared" ref="K10:K29" si="3">H10+E10</f>
        <v>13361306</v>
      </c>
      <c r="L10" s="10">
        <f t="shared" ref="L10:L29" si="4">K10/J10*100</f>
        <v>24.504018192821906</v>
      </c>
      <c r="M10" s="11"/>
    </row>
    <row r="11" spans="1:13" s="2" customFormat="1" ht="30.75" customHeight="1">
      <c r="A11" s="6">
        <v>3</v>
      </c>
      <c r="B11" s="7">
        <v>216</v>
      </c>
      <c r="C11" s="8" t="s">
        <v>17</v>
      </c>
      <c r="D11" s="9">
        <v>11440000</v>
      </c>
      <c r="E11" s="9">
        <v>3730938.48</v>
      </c>
      <c r="F11" s="9">
        <f t="shared" si="1"/>
        <v>32.613098601398598</v>
      </c>
      <c r="G11" s="9">
        <v>300000</v>
      </c>
      <c r="H11" s="9">
        <v>0</v>
      </c>
      <c r="I11" s="10">
        <f t="shared" si="0"/>
        <v>0</v>
      </c>
      <c r="J11" s="10">
        <f t="shared" si="2"/>
        <v>11740000</v>
      </c>
      <c r="K11" s="10">
        <f t="shared" si="3"/>
        <v>3730938.48</v>
      </c>
      <c r="L11" s="10">
        <f t="shared" si="4"/>
        <v>31.77971448040886</v>
      </c>
      <c r="M11" s="11"/>
    </row>
    <row r="12" spans="1:13" s="2" customFormat="1" ht="30.75" customHeight="1">
      <c r="A12" s="6">
        <v>4</v>
      </c>
      <c r="B12" s="7">
        <v>301</v>
      </c>
      <c r="C12" s="8" t="s">
        <v>18</v>
      </c>
      <c r="D12" s="9">
        <v>531383000</v>
      </c>
      <c r="E12" s="9">
        <v>66173906.399999999</v>
      </c>
      <c r="F12" s="9">
        <f t="shared" si="1"/>
        <v>12.453147052126244</v>
      </c>
      <c r="G12" s="9">
        <v>22800000</v>
      </c>
      <c r="H12" s="9">
        <v>2510838</v>
      </c>
      <c r="I12" s="10">
        <f t="shared" si="0"/>
        <v>11.012447368421052</v>
      </c>
      <c r="J12" s="10">
        <f t="shared" si="2"/>
        <v>554183000</v>
      </c>
      <c r="K12" s="10">
        <f t="shared" si="3"/>
        <v>68684744.400000006</v>
      </c>
      <c r="L12" s="10">
        <f t="shared" si="4"/>
        <v>12.393874297840245</v>
      </c>
      <c r="M12" s="11"/>
    </row>
    <row r="13" spans="1:13" s="2" customFormat="1" ht="30.75" customHeight="1">
      <c r="A13" s="6">
        <v>5</v>
      </c>
      <c r="B13" s="7">
        <v>305</v>
      </c>
      <c r="C13" s="8" t="s">
        <v>19</v>
      </c>
      <c r="D13" s="9">
        <v>291818000</v>
      </c>
      <c r="E13" s="9">
        <v>24049815.420000002</v>
      </c>
      <c r="F13" s="9">
        <f t="shared" si="1"/>
        <v>8.2413749049064826</v>
      </c>
      <c r="G13" s="9">
        <v>21520000</v>
      </c>
      <c r="H13" s="9">
        <v>642501</v>
      </c>
      <c r="I13" s="10">
        <f t="shared" si="0"/>
        <v>2.9855994423791823</v>
      </c>
      <c r="J13" s="10">
        <f t="shared" si="2"/>
        <v>313338000</v>
      </c>
      <c r="K13" s="10">
        <f t="shared" si="3"/>
        <v>24692316.420000002</v>
      </c>
      <c r="L13" s="10">
        <f t="shared" si="4"/>
        <v>7.8804091492254384</v>
      </c>
      <c r="M13" s="11"/>
    </row>
    <row r="14" spans="1:13" s="2" customFormat="1" ht="30.75" customHeight="1">
      <c r="A14" s="6">
        <v>6</v>
      </c>
      <c r="B14" s="7">
        <v>307</v>
      </c>
      <c r="C14" s="8" t="s">
        <v>20</v>
      </c>
      <c r="D14" s="9">
        <v>327681000</v>
      </c>
      <c r="E14" s="9">
        <v>183752626.96000001</v>
      </c>
      <c r="F14" s="9">
        <f t="shared" si="1"/>
        <v>56.076680356810435</v>
      </c>
      <c r="G14" s="9">
        <v>92500000</v>
      </c>
      <c r="H14" s="9">
        <v>5112433</v>
      </c>
      <c r="I14" s="10">
        <f t="shared" si="0"/>
        <v>5.5269545945945939</v>
      </c>
      <c r="J14" s="10">
        <f t="shared" si="2"/>
        <v>420181000</v>
      </c>
      <c r="K14" s="10">
        <f t="shared" si="3"/>
        <v>188865059.96000001</v>
      </c>
      <c r="L14" s="10">
        <f t="shared" si="4"/>
        <v>44.948500755626739</v>
      </c>
      <c r="M14" s="11"/>
    </row>
    <row r="15" spans="1:13" s="2" customFormat="1" ht="30.75" customHeight="1">
      <c r="A15" s="6">
        <v>7</v>
      </c>
      <c r="B15" s="7">
        <v>308</v>
      </c>
      <c r="C15" s="8" t="s">
        <v>21</v>
      </c>
      <c r="D15" s="9">
        <v>234374000</v>
      </c>
      <c r="E15" s="9">
        <v>23883688.399999999</v>
      </c>
      <c r="F15" s="9">
        <f t="shared" si="1"/>
        <v>10.190417196446704</v>
      </c>
      <c r="G15" s="9">
        <v>3394400000</v>
      </c>
      <c r="H15" s="9">
        <v>94470867.890000001</v>
      </c>
      <c r="I15" s="10">
        <f t="shared" si="0"/>
        <v>2.7831389314753712</v>
      </c>
      <c r="J15" s="10">
        <f t="shared" si="2"/>
        <v>3628774000</v>
      </c>
      <c r="K15" s="10">
        <f t="shared" si="3"/>
        <v>118354556.28999999</v>
      </c>
      <c r="L15" s="10">
        <f t="shared" si="4"/>
        <v>3.2615576580409797</v>
      </c>
      <c r="M15" s="11"/>
    </row>
    <row r="16" spans="1:13" s="2" customFormat="1" ht="30.75" customHeight="1">
      <c r="A16" s="6">
        <v>8</v>
      </c>
      <c r="B16" s="7">
        <v>311</v>
      </c>
      <c r="C16" s="8" t="s">
        <v>22</v>
      </c>
      <c r="D16" s="9">
        <v>268197000</v>
      </c>
      <c r="E16" s="9">
        <v>1107660.5</v>
      </c>
      <c r="F16" s="9">
        <f t="shared" si="1"/>
        <v>0.41300256900711041</v>
      </c>
      <c r="G16" s="9">
        <v>342910000</v>
      </c>
      <c r="H16" s="9">
        <v>0</v>
      </c>
      <c r="I16" s="10">
        <f t="shared" si="0"/>
        <v>0</v>
      </c>
      <c r="J16" s="10">
        <f t="shared" si="2"/>
        <v>611107000</v>
      </c>
      <c r="K16" s="10">
        <f t="shared" si="3"/>
        <v>1107660.5</v>
      </c>
      <c r="L16" s="10">
        <f t="shared" si="4"/>
        <v>0.18125475571381117</v>
      </c>
      <c r="M16" s="11"/>
    </row>
    <row r="17" spans="1:13" s="2" customFormat="1" ht="30.75" customHeight="1">
      <c r="A17" s="6">
        <v>9</v>
      </c>
      <c r="B17" s="7">
        <v>312</v>
      </c>
      <c r="C17" s="8" t="s">
        <v>23</v>
      </c>
      <c r="D17" s="9">
        <v>3159014000</v>
      </c>
      <c r="E17" s="9">
        <v>178615586.22999999</v>
      </c>
      <c r="F17" s="9">
        <f t="shared" si="1"/>
        <v>5.6541562091842579</v>
      </c>
      <c r="G17" s="9">
        <v>244071000</v>
      </c>
      <c r="H17" s="9">
        <v>15212837.32</v>
      </c>
      <c r="I17" s="10">
        <f t="shared" si="0"/>
        <v>6.2329557055119205</v>
      </c>
      <c r="J17" s="10">
        <f t="shared" si="2"/>
        <v>3403085000</v>
      </c>
      <c r="K17" s="10">
        <f t="shared" si="3"/>
        <v>193828423.54999998</v>
      </c>
      <c r="L17" s="10">
        <f t="shared" si="4"/>
        <v>5.6956680056478159</v>
      </c>
      <c r="M17" s="11"/>
    </row>
    <row r="18" spans="1:13" s="2" customFormat="1" ht="30.75" customHeight="1">
      <c r="A18" s="6">
        <v>10</v>
      </c>
      <c r="B18" s="7">
        <v>314</v>
      </c>
      <c r="C18" s="8" t="s">
        <v>24</v>
      </c>
      <c r="D18" s="9">
        <v>267758000</v>
      </c>
      <c r="E18" s="9">
        <v>54174968.060000002</v>
      </c>
      <c r="F18" s="9">
        <f t="shared" si="1"/>
        <v>20.232810246565929</v>
      </c>
      <c r="G18" s="9">
        <v>404750000</v>
      </c>
      <c r="H18" s="9">
        <v>46293301.399999999</v>
      </c>
      <c r="I18" s="10">
        <f t="shared" si="0"/>
        <v>11.437504978381718</v>
      </c>
      <c r="J18" s="10">
        <f t="shared" si="2"/>
        <v>672508000</v>
      </c>
      <c r="K18" s="10">
        <f t="shared" si="3"/>
        <v>100468269.46000001</v>
      </c>
      <c r="L18" s="10">
        <f t="shared" si="4"/>
        <v>14.939341905226408</v>
      </c>
      <c r="M18" s="11"/>
    </row>
    <row r="19" spans="1:13" s="2" customFormat="1" ht="30.75" customHeight="1">
      <c r="A19" s="6">
        <v>11</v>
      </c>
      <c r="B19" s="7">
        <v>329</v>
      </c>
      <c r="C19" s="8" t="s">
        <v>25</v>
      </c>
      <c r="D19" s="9">
        <v>860801000</v>
      </c>
      <c r="E19" s="9">
        <v>91509197.650000006</v>
      </c>
      <c r="F19" s="9">
        <f t="shared" si="1"/>
        <v>10.630702990586675</v>
      </c>
      <c r="G19" s="9">
        <v>1006743000</v>
      </c>
      <c r="H19" s="9">
        <v>66105610.090000004</v>
      </c>
      <c r="I19" s="10">
        <f t="shared" si="0"/>
        <v>6.5662845522640829</v>
      </c>
      <c r="J19" s="10">
        <f t="shared" si="2"/>
        <v>1867544000</v>
      </c>
      <c r="K19" s="10">
        <f t="shared" si="3"/>
        <v>157614807.74000001</v>
      </c>
      <c r="L19" s="10">
        <f t="shared" si="4"/>
        <v>8.43968376327412</v>
      </c>
      <c r="M19" s="11"/>
    </row>
    <row r="20" spans="1:13" s="2" customFormat="1" ht="30.75" customHeight="1">
      <c r="A20" s="6">
        <v>12</v>
      </c>
      <c r="B20" s="6" t="s">
        <v>26</v>
      </c>
      <c r="C20" s="8" t="s">
        <v>27</v>
      </c>
      <c r="D20" s="9">
        <v>170382000</v>
      </c>
      <c r="E20" s="9">
        <v>89541916.099999994</v>
      </c>
      <c r="F20" s="9">
        <f t="shared" si="1"/>
        <v>52.553624267821718</v>
      </c>
      <c r="G20" s="9">
        <v>8927400000</v>
      </c>
      <c r="H20" s="9">
        <v>465959825.02999997</v>
      </c>
      <c r="I20" s="10">
        <f t="shared" si="0"/>
        <v>5.2194348301857199</v>
      </c>
      <c r="J20" s="10">
        <f t="shared" si="2"/>
        <v>9097782000</v>
      </c>
      <c r="K20" s="10">
        <f t="shared" si="3"/>
        <v>555501741.13</v>
      </c>
      <c r="L20" s="10">
        <f t="shared" si="4"/>
        <v>6.1059029676683831</v>
      </c>
      <c r="M20" s="11"/>
    </row>
    <row r="21" spans="1:13" s="2" customFormat="1" ht="30.75" customHeight="1">
      <c r="A21" s="6">
        <v>13</v>
      </c>
      <c r="B21" s="7">
        <v>347</v>
      </c>
      <c r="C21" s="8" t="s">
        <v>28</v>
      </c>
      <c r="D21" s="9">
        <v>322985000</v>
      </c>
      <c r="E21" s="9">
        <v>53536368.600000001</v>
      </c>
      <c r="F21" s="9">
        <f t="shared" si="1"/>
        <v>16.575496880660094</v>
      </c>
      <c r="G21" s="9">
        <v>5644386000</v>
      </c>
      <c r="H21" s="9">
        <v>283814642.81999999</v>
      </c>
      <c r="I21" s="10">
        <f t="shared" si="0"/>
        <v>5.0282642402557158</v>
      </c>
      <c r="J21" s="10">
        <f t="shared" si="2"/>
        <v>5967371000</v>
      </c>
      <c r="K21" s="10">
        <f t="shared" si="3"/>
        <v>337351011.42000002</v>
      </c>
      <c r="L21" s="10">
        <f t="shared" si="4"/>
        <v>5.6532602283317059</v>
      </c>
      <c r="M21" s="11"/>
    </row>
    <row r="22" spans="1:13" s="2" customFormat="1" ht="30.75" customHeight="1">
      <c r="A22" s="6">
        <v>14</v>
      </c>
      <c r="B22" s="7">
        <v>350</v>
      </c>
      <c r="C22" s="8" t="s">
        <v>29</v>
      </c>
      <c r="D22" s="9">
        <v>1933229000</v>
      </c>
      <c r="E22" s="9">
        <v>208567279.90000001</v>
      </c>
      <c r="F22" s="9">
        <f t="shared" si="1"/>
        <v>10.788544962857479</v>
      </c>
      <c r="G22" s="9">
        <v>814830000</v>
      </c>
      <c r="H22" s="9">
        <v>75450110.180000007</v>
      </c>
      <c r="I22" s="10">
        <f t="shared" si="0"/>
        <v>9.2596136838358927</v>
      </c>
      <c r="J22" s="10">
        <f t="shared" si="2"/>
        <v>2748059000</v>
      </c>
      <c r="K22" s="10">
        <f t="shared" si="3"/>
        <v>284017390.08000004</v>
      </c>
      <c r="L22" s="10">
        <f t="shared" si="4"/>
        <v>10.335199865796186</v>
      </c>
      <c r="M22" s="11"/>
    </row>
    <row r="23" spans="1:13" s="2" customFormat="1" ht="30.75" customHeight="1">
      <c r="A23" s="6">
        <v>15</v>
      </c>
      <c r="B23" s="7">
        <v>370</v>
      </c>
      <c r="C23" s="8" t="s">
        <v>30</v>
      </c>
      <c r="D23" s="9">
        <v>2989101000</v>
      </c>
      <c r="E23" s="9">
        <v>516777174.55000001</v>
      </c>
      <c r="F23" s="9">
        <f t="shared" si="1"/>
        <v>17.28871572255337</v>
      </c>
      <c r="G23" s="9">
        <v>1109328000</v>
      </c>
      <c r="H23" s="9">
        <v>60565043.5</v>
      </c>
      <c r="I23" s="10">
        <f t="shared" si="0"/>
        <v>5.4596155059639706</v>
      </c>
      <c r="J23" s="10">
        <f t="shared" si="2"/>
        <v>4098429000</v>
      </c>
      <c r="K23" s="10">
        <f t="shared" si="3"/>
        <v>577342218.04999995</v>
      </c>
      <c r="L23" s="10">
        <f t="shared" si="4"/>
        <v>14.086915207022008</v>
      </c>
      <c r="M23" s="11"/>
    </row>
    <row r="24" spans="1:13" s="2" customFormat="1" ht="30.75" customHeight="1">
      <c r="A24" s="6">
        <v>16</v>
      </c>
      <c r="B24" s="7">
        <v>371</v>
      </c>
      <c r="C24" s="8" t="s">
        <v>31</v>
      </c>
      <c r="D24" s="9">
        <v>230862000</v>
      </c>
      <c r="E24" s="9">
        <v>17887743.359999999</v>
      </c>
      <c r="F24" s="9">
        <f t="shared" si="1"/>
        <v>7.7482406632533722</v>
      </c>
      <c r="G24" s="9">
        <v>109850000</v>
      </c>
      <c r="H24" s="9">
        <v>3493299.98</v>
      </c>
      <c r="I24" s="10">
        <f t="shared" si="0"/>
        <v>3.1800637050523441</v>
      </c>
      <c r="J24" s="10">
        <f t="shared" si="2"/>
        <v>340712000</v>
      </c>
      <c r="K24" s="10">
        <f t="shared" si="3"/>
        <v>21381043.34</v>
      </c>
      <c r="L24" s="10">
        <f t="shared" si="4"/>
        <v>6.275400731409519</v>
      </c>
      <c r="M24" s="11"/>
    </row>
    <row r="25" spans="1:13" s="2" customFormat="1" ht="30.75" customHeight="1">
      <c r="A25" s="6">
        <v>17</v>
      </c>
      <c r="B25" s="7">
        <v>391</v>
      </c>
      <c r="C25" s="8" t="s">
        <v>32</v>
      </c>
      <c r="D25" s="12">
        <v>25088000</v>
      </c>
      <c r="E25" s="12">
        <v>3372978</v>
      </c>
      <c r="F25" s="9">
        <f t="shared" si="1"/>
        <v>13.444587053571427</v>
      </c>
      <c r="G25" s="12">
        <v>13600000</v>
      </c>
      <c r="H25" s="12">
        <v>0</v>
      </c>
      <c r="I25" s="10">
        <f t="shared" si="0"/>
        <v>0</v>
      </c>
      <c r="J25" s="10">
        <f t="shared" si="2"/>
        <v>38688000</v>
      </c>
      <c r="K25" s="10">
        <f t="shared" si="3"/>
        <v>3372978</v>
      </c>
      <c r="L25" s="10">
        <f t="shared" si="4"/>
        <v>8.7184088089330025</v>
      </c>
      <c r="M25" s="11"/>
    </row>
    <row r="26" spans="1:13" ht="30.75" customHeight="1">
      <c r="A26" s="6">
        <v>18</v>
      </c>
      <c r="B26" s="7">
        <v>602</v>
      </c>
      <c r="C26" s="8" t="s">
        <v>33</v>
      </c>
      <c r="D26" s="13">
        <v>1773206000</v>
      </c>
      <c r="E26" s="13">
        <v>0</v>
      </c>
      <c r="F26" s="9">
        <f t="shared" si="1"/>
        <v>0</v>
      </c>
      <c r="G26" s="13">
        <v>255995000</v>
      </c>
      <c r="H26" s="13">
        <v>0</v>
      </c>
      <c r="I26" s="10">
        <f t="shared" si="0"/>
        <v>0</v>
      </c>
      <c r="J26" s="10">
        <f t="shared" si="2"/>
        <v>2029201000</v>
      </c>
      <c r="K26" s="10">
        <f t="shared" si="3"/>
        <v>0</v>
      </c>
      <c r="L26" s="10">
        <f t="shared" si="4"/>
        <v>0</v>
      </c>
      <c r="M26" s="11"/>
    </row>
    <row r="27" spans="1:13" ht="30.75" customHeight="1">
      <c r="A27" s="6"/>
      <c r="B27" s="7"/>
      <c r="C27" s="8" t="s">
        <v>1</v>
      </c>
      <c r="D27" s="14">
        <f>SUM(D9:D26)</f>
        <v>13645710000</v>
      </c>
      <c r="E27" s="14">
        <f>SUM(E9:E26)</f>
        <v>1584248382.1599998</v>
      </c>
      <c r="F27" s="9">
        <f t="shared" si="1"/>
        <v>11.609864068340892</v>
      </c>
      <c r="G27" s="14">
        <f t="shared" ref="G27:H27" si="5">SUM(G9:G26)</f>
        <v>22471594000</v>
      </c>
      <c r="H27" s="14">
        <f t="shared" si="5"/>
        <v>1119945474.21</v>
      </c>
      <c r="I27" s="10">
        <f t="shared" si="0"/>
        <v>4.9838274677354892</v>
      </c>
      <c r="J27" s="10">
        <f t="shared" si="2"/>
        <v>36117304000</v>
      </c>
      <c r="K27" s="10">
        <f t="shared" si="3"/>
        <v>2704193856.3699999</v>
      </c>
      <c r="L27" s="10">
        <f t="shared" si="4"/>
        <v>7.4872528037253279</v>
      </c>
      <c r="M27" s="11"/>
    </row>
    <row r="28" spans="1:13" ht="30.75" customHeight="1">
      <c r="A28" s="6">
        <v>19</v>
      </c>
      <c r="B28" s="7">
        <v>801</v>
      </c>
      <c r="C28" s="8" t="s">
        <v>34</v>
      </c>
      <c r="D28" s="14">
        <v>4842396000</v>
      </c>
      <c r="E28" s="14">
        <v>1347007750</v>
      </c>
      <c r="F28" s="9">
        <f t="shared" si="1"/>
        <v>27.816968087698733</v>
      </c>
      <c r="G28" s="13">
        <v>0</v>
      </c>
      <c r="H28" s="13">
        <v>0</v>
      </c>
      <c r="I28" s="10"/>
      <c r="J28" s="10">
        <f t="shared" si="2"/>
        <v>4842396000</v>
      </c>
      <c r="K28" s="10">
        <f t="shared" si="3"/>
        <v>1347007750</v>
      </c>
      <c r="L28" s="10">
        <f t="shared" si="4"/>
        <v>27.816968087698733</v>
      </c>
      <c r="M28" s="11"/>
    </row>
    <row r="29" spans="1:13" ht="30.75" customHeight="1">
      <c r="A29" s="6"/>
      <c r="B29" s="6"/>
      <c r="C29" s="6" t="s">
        <v>35</v>
      </c>
      <c r="D29" s="15">
        <f>D28+D27</f>
        <v>18488106000</v>
      </c>
      <c r="E29" s="15">
        <f>E28+E27</f>
        <v>2931256132.1599998</v>
      </c>
      <c r="F29" s="9">
        <f t="shared" si="1"/>
        <v>15.85482110585043</v>
      </c>
      <c r="G29" s="15">
        <f>G28+G27</f>
        <v>22471594000</v>
      </c>
      <c r="H29" s="15">
        <f>H28+H27</f>
        <v>1119945474.21</v>
      </c>
      <c r="I29" s="10">
        <f t="shared" si="0"/>
        <v>4.9838274677354892</v>
      </c>
      <c r="J29" s="10">
        <f t="shared" si="2"/>
        <v>40959700000</v>
      </c>
      <c r="K29" s="10">
        <f t="shared" si="3"/>
        <v>4051201606.3699999</v>
      </c>
      <c r="L29" s="10">
        <f t="shared" si="4"/>
        <v>9.890701363462135</v>
      </c>
      <c r="M29" s="11"/>
    </row>
  </sheetData>
  <sheetProtection selectLockedCells="1"/>
  <mergeCells count="12">
    <mergeCell ref="J7:L7"/>
    <mergeCell ref="A1:L1"/>
    <mergeCell ref="A2:L2"/>
    <mergeCell ref="A3:L3"/>
    <mergeCell ref="A4:L4"/>
    <mergeCell ref="A5:L5"/>
    <mergeCell ref="A6:L6"/>
    <mergeCell ref="A7:A8"/>
    <mergeCell ref="B7:B8"/>
    <mergeCell ref="C7:C8"/>
    <mergeCell ref="D7:F7"/>
    <mergeCell ref="G7:I7"/>
  </mergeCells>
  <printOptions horizontalCentered="1"/>
  <pageMargins left="0.44" right="0.38" top="0.35" bottom="0.75" header="0.2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खर्च</vt:lpstr>
      <vt:lpstr>खर्च!Print_Area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dcterms:created xsi:type="dcterms:W3CDTF">2022-01-04T04:30:57Z</dcterms:created>
  <dcterms:modified xsi:type="dcterms:W3CDTF">2022-01-04T06:20:53Z</dcterms:modified>
</cp:coreProperties>
</file>