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0490" windowHeight="7455"/>
  </bookViews>
  <sheets>
    <sheet name="खर्च" sheetId="18" r:id="rId1"/>
  </sheets>
  <definedNames>
    <definedName name="_xlnm.Database" localSheetId="0">#REF!</definedName>
    <definedName name="_xlnm.Database">#REF!</definedName>
    <definedName name="JR_PAGE_ANCHOR_0_1">#REF!</definedName>
    <definedName name="_xlnm.Print_Area" localSheetId="0">खर्च!$A$1:$L$28</definedName>
  </definedNames>
  <calcPr calcId="124519"/>
</workbook>
</file>

<file path=xl/calcChain.xml><?xml version="1.0" encoding="utf-8"?>
<calcChain xmlns="http://schemas.openxmlformats.org/spreadsheetml/2006/main">
  <c r="E26" i="18"/>
  <c r="F26" s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H26" l="1"/>
  <c r="E28"/>
  <c r="F27" l="1"/>
  <c r="G26"/>
  <c r="G28" s="1"/>
  <c r="D26"/>
  <c r="D28" s="1"/>
  <c r="K27"/>
  <c r="J27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L8" l="1"/>
  <c r="L11"/>
  <c r="L14"/>
  <c r="L17"/>
  <c r="L20"/>
  <c r="L23"/>
  <c r="L10"/>
  <c r="L13"/>
  <c r="L16"/>
  <c r="L19"/>
  <c r="L22"/>
  <c r="L18"/>
  <c r="L21"/>
  <c r="L24"/>
  <c r="L9"/>
  <c r="L12"/>
  <c r="L15"/>
  <c r="I26"/>
  <c r="L25"/>
  <c r="K26"/>
  <c r="H28"/>
  <c r="I28" s="1"/>
  <c r="J28"/>
  <c r="L27"/>
  <c r="F28"/>
  <c r="J26"/>
  <c r="K28" l="1"/>
  <c r="L28" s="1"/>
  <c r="L26"/>
</calcChain>
</file>

<file path=xl/sharedStrings.xml><?xml version="1.0" encoding="utf-8"?>
<sst xmlns="http://schemas.openxmlformats.org/spreadsheetml/2006/main" count="42" uniqueCount="35">
  <si>
    <t>जम्मा</t>
  </si>
  <si>
    <t>लुम्बिनी प्रदेश</t>
  </si>
  <si>
    <t>प्रदेश लेखा नियन्त्रक कार्यालय</t>
  </si>
  <si>
    <t>कूल जम्मा</t>
  </si>
  <si>
    <t>सि.नं.</t>
  </si>
  <si>
    <t>कार्यालय कोड</t>
  </si>
  <si>
    <t>मन्त्रालय/केन्द्रिय निकाय</t>
  </si>
  <si>
    <t>चालु खर्च</t>
  </si>
  <si>
    <t>पुँजीगत खर्च</t>
  </si>
  <si>
    <t>बजेट</t>
  </si>
  <si>
    <t>खर्च</t>
  </si>
  <si>
    <t>प्रतिशत</t>
  </si>
  <si>
    <t>प्रदेश सभा</t>
  </si>
  <si>
    <t>प्रदेश लोक सेवा आयोग</t>
  </si>
  <si>
    <t>मुख्य न्यायाधिवक्ताको कार्यालय</t>
  </si>
  <si>
    <t>मुख्यमन्त्री तथा मन्त्रिपरिषद्को कार्यालय</t>
  </si>
  <si>
    <t>उर्जा, जलस्रोत तथा सिंचाई मन्त्रालय</t>
  </si>
  <si>
    <t>वन, वातावरण तथा भू-संरक्षण मन्त्रालय</t>
  </si>
  <si>
    <t>337</t>
  </si>
  <si>
    <t>भौतिक पूर्वाधार विकास मन्त्रालय</t>
  </si>
  <si>
    <t>श्रम, रोजगार तथा यातायात व्यवस्था मन्त्रालय</t>
  </si>
  <si>
    <t>प्रदेश योजना आयोग</t>
  </si>
  <si>
    <t>अर्थ - विविध</t>
  </si>
  <si>
    <t>स्थानीय तह निकासा</t>
  </si>
  <si>
    <t>कृषि, खाद्य प्रविधि तथा भूमि व्यवस्था मन्त्रालय</t>
  </si>
  <si>
    <t>शिक्षा, विज्ञान, युवा तथा खेलकुद मन्त्रालय</t>
  </si>
  <si>
    <t>स्वास्थ्य, जनसंख्या तथा परिवार कल्याण मन्त्रालय</t>
  </si>
  <si>
    <t>महिला, बालबालिका तथा जेष्ठ नागरिक मन्त्रालय</t>
  </si>
  <si>
    <t>पर्याटन, ग्रामिण तथा सहरी विकास मन्त्रालय</t>
  </si>
  <si>
    <t>उद्योग, वाणिज्य तथा आपुर्ति मन्त्रालय</t>
  </si>
  <si>
    <t>आन्तरिक मामिला, कानून तथा सञ्चार मन्त्रालय</t>
  </si>
  <si>
    <t>लुम्बिनी प्रदेश सरकार</t>
  </si>
  <si>
    <t>अर्थ मन्त्रालय</t>
  </si>
  <si>
    <t>आ.व.२०७९।०८० को माघ मसान्तसम्मको मन्त्रालयगत खर्चको  विवरण(सुरु विनियोजनका आधारमा)</t>
  </si>
  <si>
    <t>आर्थिक मामिला मन्त्रालय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</si>
</sst>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b/>
      <sz val="10"/>
      <color theme="1"/>
      <name val="Kalimati"/>
      <charset val="1"/>
    </font>
    <font>
      <b/>
      <sz val="12"/>
      <color theme="1"/>
      <name val="Kalimati"/>
      <charset val="1"/>
    </font>
    <font>
      <sz val="12"/>
      <color theme="1"/>
      <name val="Calibri"/>
      <family val="2"/>
      <scheme val="minor"/>
    </font>
    <font>
      <sz val="10"/>
      <color theme="1"/>
      <name val="Kalimati"/>
      <charset val="1"/>
    </font>
    <font>
      <sz val="11"/>
      <color indexed="8"/>
      <name val="Calibri"/>
      <family val="2"/>
      <scheme val="minor"/>
    </font>
    <font>
      <b/>
      <sz val="9"/>
      <color theme="1"/>
      <name val="Kalimati"/>
      <charset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0" fillId="0" borderId="0"/>
    <xf numFmtId="0" fontId="11" fillId="0" borderId="0" applyAlignment="0"/>
  </cellStyleXfs>
  <cellXfs count="24">
    <xf numFmtId="0" fontId="0" fillId="0" borderId="0" xfId="0"/>
    <xf numFmtId="0" fontId="6" fillId="0" borderId="0" xfId="4" applyFont="1" applyAlignment="1" applyProtection="1">
      <alignment wrapText="1"/>
      <protection locked="0"/>
    </xf>
    <xf numFmtId="0" fontId="6" fillId="0" borderId="0" xfId="4" applyFont="1" applyAlignment="1" applyProtection="1">
      <alignment vertical="center" wrapText="1"/>
      <protection locked="0"/>
    </xf>
    <xf numFmtId="0" fontId="3" fillId="0" borderId="1" xfId="4" applyFont="1" applyBorder="1" applyAlignment="1" applyProtection="1">
      <alignment horizontal="center" vertical="center" wrapText="1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 applyProtection="1">
      <alignment vertical="center" wrapText="1"/>
      <protection locked="0"/>
    </xf>
    <xf numFmtId="0" fontId="6" fillId="0" borderId="1" xfId="4" applyFont="1" applyBorder="1" applyAlignment="1" applyProtection="1">
      <alignment horizontal="left" wrapText="1"/>
      <protection locked="0"/>
    </xf>
    <xf numFmtId="0" fontId="6" fillId="0" borderId="1" xfId="4" applyNumberFormat="1" applyFont="1" applyBorder="1" applyAlignment="1" applyProtection="1">
      <alignment horizontal="left" wrapText="1"/>
      <protection locked="0"/>
    </xf>
    <xf numFmtId="0" fontId="9" fillId="0" borderId="1" xfId="0" applyNumberFormat="1" applyFont="1" applyFill="1" applyBorder="1" applyAlignment="1" applyProtection="1">
      <alignment horizontal="left" wrapText="1"/>
    </xf>
    <xf numFmtId="4" fontId="6" fillId="0" borderId="1" xfId="4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4" applyNumberFormat="1" applyFont="1" applyFill="1" applyBorder="1" applyAlignment="1" applyProtection="1">
      <alignment horizontal="right" vertical="center" wrapText="1"/>
    </xf>
    <xf numFmtId="2" fontId="6" fillId="0" borderId="0" xfId="4" applyNumberFormat="1" applyFont="1" applyAlignment="1" applyProtection="1">
      <alignment vertical="center" wrapText="1"/>
      <protection locked="0"/>
    </xf>
    <xf numFmtId="4" fontId="6" fillId="0" borderId="1" xfId="4" applyNumberFormat="1" applyFont="1" applyBorder="1" applyAlignment="1" applyProtection="1">
      <alignment horizontal="right" vertical="center" wrapText="1"/>
      <protection locked="0"/>
    </xf>
    <xf numFmtId="0" fontId="6" fillId="0" borderId="1" xfId="4" applyFont="1" applyBorder="1" applyAlignment="1" applyProtection="1">
      <alignment horizontal="right" wrapText="1"/>
      <protection locked="0"/>
    </xf>
    <xf numFmtId="4" fontId="6" fillId="0" borderId="1" xfId="4" applyNumberFormat="1" applyFont="1" applyBorder="1" applyAlignment="1" applyProtection="1">
      <alignment horizontal="right" wrapText="1"/>
      <protection locked="0"/>
    </xf>
    <xf numFmtId="4" fontId="6" fillId="0" borderId="1" xfId="4" applyNumberFormat="1" applyFont="1" applyBorder="1" applyAlignment="1" applyProtection="1">
      <alignment horizontal="right" vertical="center" wrapText="1"/>
    </xf>
    <xf numFmtId="0" fontId="6" fillId="0" borderId="0" xfId="4" applyFont="1" applyAlignment="1" applyProtection="1">
      <alignment horizontal="center" wrapText="1"/>
      <protection locked="0"/>
    </xf>
    <xf numFmtId="0" fontId="3" fillId="0" borderId="1" xfId="4" applyFont="1" applyBorder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wrapText="1"/>
      <protection locked="0"/>
    </xf>
    <xf numFmtId="0" fontId="2" fillId="0" borderId="0" xfId="4" applyFont="1" applyAlignment="1" applyProtection="1">
      <alignment horizontal="center" wrapText="1"/>
      <protection locked="0"/>
    </xf>
    <xf numFmtId="0" fontId="4" fillId="0" borderId="0" xfId="4" applyFont="1" applyAlignment="1" applyProtection="1">
      <alignment horizontal="center" wrapText="1"/>
      <protection locked="0"/>
    </xf>
    <xf numFmtId="0" fontId="2" fillId="0" borderId="0" xfId="4" applyFont="1" applyBorder="1" applyAlignment="1" applyProtection="1">
      <alignment horizontal="center" wrapText="1"/>
      <protection locked="0"/>
    </xf>
    <xf numFmtId="0" fontId="3" fillId="0" borderId="1" xfId="4" applyFont="1" applyBorder="1" applyAlignment="1" applyProtection="1">
      <alignment horizontal="center" vertical="center" wrapText="1"/>
    </xf>
    <xf numFmtId="0" fontId="8" fillId="0" borderId="1" xfId="4" applyFont="1" applyBorder="1" applyAlignment="1" applyProtection="1">
      <alignment horizontal="center" vertical="center" wrapText="1"/>
    </xf>
  </cellXfs>
  <cellStyles count="7">
    <cellStyle name="Normal" xfId="0" builtinId="0"/>
    <cellStyle name="Normal 2" xfId="1"/>
    <cellStyle name="Normal 2 2" xfId="4"/>
    <cellStyle name="Normal 3" xfId="2"/>
    <cellStyle name="Normal 4" xfId="3"/>
    <cellStyle name="Normal 5" xfId="5"/>
    <cellStyle name="Normal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M28"/>
  <sheetViews>
    <sheetView tabSelected="1" view="pageBreakPreview" topLeftCell="C1" zoomScale="90" zoomScaleSheetLayoutView="90" workbookViewId="0">
      <selection activeCell="N7" sqref="N7"/>
    </sheetView>
  </sheetViews>
  <sheetFormatPr defaultColWidth="9.140625" defaultRowHeight="19.5"/>
  <cols>
    <col min="1" max="1" width="6.140625" style="16" bestFit="1" customWidth="1"/>
    <col min="2" max="2" width="11.28515625" style="16" customWidth="1"/>
    <col min="3" max="3" width="34.140625" style="2" customWidth="1"/>
    <col min="4" max="4" width="22.7109375" style="1" customWidth="1"/>
    <col min="5" max="5" width="20.7109375" style="1" customWidth="1"/>
    <col min="6" max="6" width="8.140625" style="1" customWidth="1"/>
    <col min="7" max="7" width="22" style="1" customWidth="1"/>
    <col min="8" max="8" width="20.42578125" style="1" customWidth="1"/>
    <col min="9" max="9" width="8.5703125" style="1" customWidth="1"/>
    <col min="10" max="10" width="22" style="1" customWidth="1"/>
    <col min="11" max="11" width="20.7109375" style="1" customWidth="1"/>
    <col min="12" max="12" width="9" style="1" customWidth="1"/>
    <col min="13" max="13" width="11" style="1" customWidth="1"/>
    <col min="14" max="16384" width="9.140625" style="1"/>
  </cols>
  <sheetData>
    <row r="1" spans="1:13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3.25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23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19.5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ht="23.25">
      <c r="A5" s="21" t="s">
        <v>33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s="2" customFormat="1" ht="30" customHeight="1">
      <c r="A6" s="22" t="s">
        <v>4</v>
      </c>
      <c r="B6" s="23" t="s">
        <v>5</v>
      </c>
      <c r="C6" s="22" t="s">
        <v>6</v>
      </c>
      <c r="D6" s="17" t="s">
        <v>7</v>
      </c>
      <c r="E6" s="17"/>
      <c r="F6" s="17"/>
      <c r="G6" s="17" t="s">
        <v>8</v>
      </c>
      <c r="H6" s="17"/>
      <c r="I6" s="17"/>
      <c r="J6" s="17" t="s">
        <v>0</v>
      </c>
      <c r="K6" s="17"/>
      <c r="L6" s="17"/>
    </row>
    <row r="7" spans="1:13" s="2" customFormat="1">
      <c r="A7" s="22"/>
      <c r="B7" s="23"/>
      <c r="C7" s="22"/>
      <c r="D7" s="3" t="s">
        <v>9</v>
      </c>
      <c r="E7" s="4" t="s">
        <v>10</v>
      </c>
      <c r="F7" s="4" t="s">
        <v>11</v>
      </c>
      <c r="G7" s="3" t="s">
        <v>9</v>
      </c>
      <c r="H7" s="4" t="s">
        <v>10</v>
      </c>
      <c r="I7" s="4" t="s">
        <v>11</v>
      </c>
      <c r="J7" s="3" t="s">
        <v>9</v>
      </c>
      <c r="K7" s="4" t="s">
        <v>10</v>
      </c>
      <c r="L7" s="5" t="s">
        <v>11</v>
      </c>
    </row>
    <row r="8" spans="1:13" s="2" customFormat="1" ht="30.75" customHeight="1">
      <c r="A8" s="6">
        <v>1</v>
      </c>
      <c r="B8" s="7">
        <v>202</v>
      </c>
      <c r="C8" s="8" t="s">
        <v>12</v>
      </c>
      <c r="D8" s="9">
        <v>226410000</v>
      </c>
      <c r="E8" s="9">
        <v>40748822.369999997</v>
      </c>
      <c r="F8" s="9">
        <f>E8/D8*100</f>
        <v>17.997801497283689</v>
      </c>
      <c r="G8" s="9">
        <v>99056000</v>
      </c>
      <c r="H8" s="9">
        <v>55153313.840000004</v>
      </c>
      <c r="I8" s="10">
        <f t="shared" ref="I8:I28" si="0">H8/G8*100</f>
        <v>55.678922871910842</v>
      </c>
      <c r="J8" s="10">
        <f>D8+G8</f>
        <v>325466000</v>
      </c>
      <c r="K8" s="10">
        <f>H8+E8</f>
        <v>95902136.210000008</v>
      </c>
      <c r="L8" s="10">
        <f>K8/J8*100</f>
        <v>29.46609974928257</v>
      </c>
      <c r="M8" s="11"/>
    </row>
    <row r="9" spans="1:13" s="2" customFormat="1" ht="30.75" customHeight="1">
      <c r="A9" s="6">
        <v>2</v>
      </c>
      <c r="B9" s="7">
        <v>210</v>
      </c>
      <c r="C9" s="8" t="s">
        <v>13</v>
      </c>
      <c r="D9" s="9">
        <v>37200000</v>
      </c>
      <c r="E9" s="9">
        <v>32675466.219999999</v>
      </c>
      <c r="F9" s="9">
        <f t="shared" ref="F9:F28" si="1">E9/D9*100</f>
        <v>87.837274784946231</v>
      </c>
      <c r="G9" s="9">
        <v>14800000</v>
      </c>
      <c r="H9" s="9">
        <v>13706896</v>
      </c>
      <c r="I9" s="10">
        <f t="shared" si="0"/>
        <v>92.61416216216216</v>
      </c>
      <c r="J9" s="10">
        <f t="shared" ref="J9:J28" si="2">D9+G9</f>
        <v>52000000</v>
      </c>
      <c r="K9" s="10">
        <f t="shared" ref="K9:K28" si="3">H9+E9</f>
        <v>46382362.219999999</v>
      </c>
      <c r="L9" s="10">
        <f t="shared" ref="L9:L28" si="4">K9/J9*100</f>
        <v>89.196850423076924</v>
      </c>
      <c r="M9" s="11"/>
    </row>
    <row r="10" spans="1:13" s="2" customFormat="1" ht="30.75" customHeight="1">
      <c r="A10" s="6">
        <v>3</v>
      </c>
      <c r="B10" s="7">
        <v>216</v>
      </c>
      <c r="C10" s="8" t="s">
        <v>14</v>
      </c>
      <c r="D10" s="9">
        <v>15100000</v>
      </c>
      <c r="E10" s="9">
        <v>6095356.1799999997</v>
      </c>
      <c r="F10" s="9">
        <f t="shared" si="1"/>
        <v>40.366597218543042</v>
      </c>
      <c r="G10" s="9">
        <v>500000</v>
      </c>
      <c r="H10" s="9">
        <v>349000</v>
      </c>
      <c r="I10" s="10">
        <f t="shared" si="0"/>
        <v>69.8</v>
      </c>
      <c r="J10" s="10">
        <f t="shared" si="2"/>
        <v>15600000</v>
      </c>
      <c r="K10" s="10">
        <f t="shared" si="3"/>
        <v>6444356.1799999997</v>
      </c>
      <c r="L10" s="10">
        <f t="shared" si="4"/>
        <v>41.309975512820515</v>
      </c>
      <c r="M10" s="11"/>
    </row>
    <row r="11" spans="1:13" s="2" customFormat="1" ht="30.75" customHeight="1">
      <c r="A11" s="6">
        <v>4</v>
      </c>
      <c r="B11" s="7">
        <v>301</v>
      </c>
      <c r="C11" s="8" t="s">
        <v>15</v>
      </c>
      <c r="D11" s="9">
        <v>914445000</v>
      </c>
      <c r="E11" s="9">
        <v>171027749.11000001</v>
      </c>
      <c r="F11" s="9">
        <f t="shared" si="1"/>
        <v>18.702901662757192</v>
      </c>
      <c r="G11" s="9">
        <v>85050000</v>
      </c>
      <c r="H11" s="9">
        <v>17606890.050000001</v>
      </c>
      <c r="I11" s="10">
        <f t="shared" si="0"/>
        <v>20.701810758377427</v>
      </c>
      <c r="J11" s="10">
        <f t="shared" si="2"/>
        <v>999495000</v>
      </c>
      <c r="K11" s="10">
        <f t="shared" si="3"/>
        <v>188634639.16000003</v>
      </c>
      <c r="L11" s="10">
        <f t="shared" si="4"/>
        <v>18.872994778363076</v>
      </c>
      <c r="M11" s="11"/>
    </row>
    <row r="12" spans="1:13" s="2" customFormat="1" ht="30.75" customHeight="1">
      <c r="A12" s="6">
        <v>5</v>
      </c>
      <c r="B12" s="7">
        <v>305</v>
      </c>
      <c r="C12" s="8" t="s">
        <v>32</v>
      </c>
      <c r="D12" s="9">
        <v>364577000</v>
      </c>
      <c r="E12" s="9">
        <v>50853169.25</v>
      </c>
      <c r="F12" s="9">
        <f t="shared" si="1"/>
        <v>13.948540157497593</v>
      </c>
      <c r="G12" s="9">
        <v>46840000</v>
      </c>
      <c r="H12" s="9">
        <v>3586116</v>
      </c>
      <c r="I12" s="10">
        <f t="shared" si="0"/>
        <v>7.6560973526900087</v>
      </c>
      <c r="J12" s="10">
        <f t="shared" si="2"/>
        <v>411417000</v>
      </c>
      <c r="K12" s="10">
        <f t="shared" si="3"/>
        <v>54439285.25</v>
      </c>
      <c r="L12" s="10">
        <f t="shared" si="4"/>
        <v>13.232142874504458</v>
      </c>
      <c r="M12" s="11"/>
    </row>
    <row r="13" spans="1:13" s="2" customFormat="1" ht="30.75" customHeight="1">
      <c r="A13" s="6">
        <v>6</v>
      </c>
      <c r="B13" s="7">
        <v>307</v>
      </c>
      <c r="C13" s="8" t="s">
        <v>29</v>
      </c>
      <c r="D13" s="9">
        <v>362267000</v>
      </c>
      <c r="E13" s="9">
        <v>115008316.8</v>
      </c>
      <c r="F13" s="9">
        <f t="shared" si="1"/>
        <v>31.746837774348752</v>
      </c>
      <c r="G13" s="9">
        <v>64650000</v>
      </c>
      <c r="H13" s="9">
        <v>3402652</v>
      </c>
      <c r="I13" s="10">
        <f t="shared" si="0"/>
        <v>5.2631894818252123</v>
      </c>
      <c r="J13" s="10">
        <f t="shared" si="2"/>
        <v>426917000</v>
      </c>
      <c r="K13" s="10">
        <f t="shared" si="3"/>
        <v>118410968.8</v>
      </c>
      <c r="L13" s="10">
        <f t="shared" si="4"/>
        <v>27.736297406755877</v>
      </c>
      <c r="M13" s="11"/>
    </row>
    <row r="14" spans="1:13" s="2" customFormat="1" ht="30.75" customHeight="1">
      <c r="A14" s="6">
        <v>7</v>
      </c>
      <c r="B14" s="7">
        <v>308</v>
      </c>
      <c r="C14" s="8" t="s">
        <v>16</v>
      </c>
      <c r="D14" s="9">
        <v>274808000</v>
      </c>
      <c r="E14" s="9">
        <v>114788801.48</v>
      </c>
      <c r="F14" s="9">
        <f t="shared" si="1"/>
        <v>41.770545791971124</v>
      </c>
      <c r="G14" s="9">
        <v>3387900000</v>
      </c>
      <c r="H14" s="9">
        <v>615949948.39999998</v>
      </c>
      <c r="I14" s="10">
        <f t="shared" si="0"/>
        <v>18.180877487529148</v>
      </c>
      <c r="J14" s="10">
        <f t="shared" si="2"/>
        <v>3662708000</v>
      </c>
      <c r="K14" s="10">
        <f t="shared" si="3"/>
        <v>730738749.88</v>
      </c>
      <c r="L14" s="10">
        <f t="shared" si="4"/>
        <v>19.950778218738705</v>
      </c>
      <c r="M14" s="11"/>
    </row>
    <row r="15" spans="1:13" s="2" customFormat="1" ht="30.75" customHeight="1">
      <c r="A15" s="6">
        <v>8</v>
      </c>
      <c r="B15" s="7">
        <v>311</v>
      </c>
      <c r="C15" s="8" t="s">
        <v>27</v>
      </c>
      <c r="D15" s="9">
        <v>158962000</v>
      </c>
      <c r="E15" s="9">
        <v>35938188.399999999</v>
      </c>
      <c r="F15" s="9">
        <f t="shared" si="1"/>
        <v>22.608037392584389</v>
      </c>
      <c r="G15" s="9">
        <v>404700000</v>
      </c>
      <c r="H15" s="9">
        <v>29086420.75</v>
      </c>
      <c r="I15" s="10">
        <f t="shared" si="0"/>
        <v>7.1871561032863855</v>
      </c>
      <c r="J15" s="10">
        <f t="shared" si="2"/>
        <v>563662000</v>
      </c>
      <c r="K15" s="10">
        <f t="shared" si="3"/>
        <v>65024609.149999999</v>
      </c>
      <c r="L15" s="10">
        <f t="shared" si="4"/>
        <v>11.536099497571239</v>
      </c>
      <c r="M15" s="11"/>
    </row>
    <row r="16" spans="1:13" s="2" customFormat="1" ht="30.75" customHeight="1">
      <c r="A16" s="6">
        <v>9</v>
      </c>
      <c r="B16" s="7">
        <v>312</v>
      </c>
      <c r="C16" s="8" t="s">
        <v>24</v>
      </c>
      <c r="D16" s="9">
        <v>2330350000</v>
      </c>
      <c r="E16" s="9">
        <v>426606834.64999998</v>
      </c>
      <c r="F16" s="9">
        <f t="shared" si="1"/>
        <v>18.30655629626451</v>
      </c>
      <c r="G16" s="9">
        <v>149150000</v>
      </c>
      <c r="H16" s="9">
        <v>28875026.460000001</v>
      </c>
      <c r="I16" s="10">
        <f t="shared" si="0"/>
        <v>19.359722735501176</v>
      </c>
      <c r="J16" s="10">
        <f t="shared" si="2"/>
        <v>2479500000</v>
      </c>
      <c r="K16" s="10">
        <f t="shared" si="3"/>
        <v>455481861.10999995</v>
      </c>
      <c r="L16" s="10">
        <f t="shared" si="4"/>
        <v>18.369907687436982</v>
      </c>
      <c r="M16" s="11"/>
    </row>
    <row r="17" spans="1:13" s="2" customFormat="1" ht="30.75" customHeight="1">
      <c r="A17" s="6">
        <v>10</v>
      </c>
      <c r="B17" s="7">
        <v>314</v>
      </c>
      <c r="C17" s="8" t="s">
        <v>30</v>
      </c>
      <c r="D17" s="9">
        <v>260084000</v>
      </c>
      <c r="E17" s="9">
        <v>39884438.130000003</v>
      </c>
      <c r="F17" s="9">
        <f t="shared" si="1"/>
        <v>15.335214057765953</v>
      </c>
      <c r="G17" s="9">
        <v>412715000</v>
      </c>
      <c r="H17" s="9">
        <v>87506558.420000002</v>
      </c>
      <c r="I17" s="10">
        <f t="shared" si="0"/>
        <v>21.202660048701887</v>
      </c>
      <c r="J17" s="10">
        <f t="shared" si="2"/>
        <v>672799000</v>
      </c>
      <c r="K17" s="10">
        <f t="shared" si="3"/>
        <v>127390996.55000001</v>
      </c>
      <c r="L17" s="10">
        <f t="shared" si="4"/>
        <v>18.934480662129406</v>
      </c>
      <c r="M17" s="11"/>
    </row>
    <row r="18" spans="1:13" s="2" customFormat="1" ht="30.75" customHeight="1">
      <c r="A18" s="6">
        <v>11</v>
      </c>
      <c r="B18" s="7">
        <v>329</v>
      </c>
      <c r="C18" s="8" t="s">
        <v>17</v>
      </c>
      <c r="D18" s="9">
        <v>905571000</v>
      </c>
      <c r="E18" s="9">
        <v>416096291.19</v>
      </c>
      <c r="F18" s="9">
        <f t="shared" si="1"/>
        <v>45.948500028159032</v>
      </c>
      <c r="G18" s="9">
        <v>1116129000</v>
      </c>
      <c r="H18" s="9">
        <v>117766596.8</v>
      </c>
      <c r="I18" s="10">
        <f t="shared" si="0"/>
        <v>10.551342792813376</v>
      </c>
      <c r="J18" s="10">
        <f t="shared" si="2"/>
        <v>2021700000</v>
      </c>
      <c r="K18" s="10">
        <f t="shared" si="3"/>
        <v>533862887.99000001</v>
      </c>
      <c r="L18" s="10">
        <f t="shared" si="4"/>
        <v>26.406632437552556</v>
      </c>
      <c r="M18" s="11"/>
    </row>
    <row r="19" spans="1:13" s="2" customFormat="1" ht="30.75" customHeight="1">
      <c r="A19" s="6">
        <v>12</v>
      </c>
      <c r="B19" s="6" t="s">
        <v>18</v>
      </c>
      <c r="C19" s="8" t="s">
        <v>19</v>
      </c>
      <c r="D19" s="9">
        <v>246328000</v>
      </c>
      <c r="E19" s="9">
        <v>75350612.069999993</v>
      </c>
      <c r="F19" s="9">
        <f t="shared" si="1"/>
        <v>30.589544051021399</v>
      </c>
      <c r="G19" s="9">
        <v>9889772000</v>
      </c>
      <c r="H19" s="9">
        <v>1782555968.8499999</v>
      </c>
      <c r="I19" s="10">
        <f t="shared" si="0"/>
        <v>18.024237250868875</v>
      </c>
      <c r="J19" s="10">
        <f t="shared" si="2"/>
        <v>10136100000</v>
      </c>
      <c r="K19" s="10">
        <f t="shared" si="3"/>
        <v>1857906580.9199998</v>
      </c>
      <c r="L19" s="10">
        <f t="shared" si="4"/>
        <v>18.329599953828392</v>
      </c>
      <c r="M19" s="11"/>
    </row>
    <row r="20" spans="1:13" s="2" customFormat="1" ht="30.75" customHeight="1">
      <c r="A20" s="6">
        <v>13</v>
      </c>
      <c r="B20" s="7">
        <v>347</v>
      </c>
      <c r="C20" s="8" t="s">
        <v>28</v>
      </c>
      <c r="D20" s="9">
        <v>434774000</v>
      </c>
      <c r="E20" s="9">
        <v>104735899.56999999</v>
      </c>
      <c r="F20" s="9">
        <f t="shared" si="1"/>
        <v>24.089733877830781</v>
      </c>
      <c r="G20" s="9">
        <v>6509326000</v>
      </c>
      <c r="H20" s="9">
        <v>1465314489.0999999</v>
      </c>
      <c r="I20" s="10">
        <f t="shared" si="0"/>
        <v>22.511001739657839</v>
      </c>
      <c r="J20" s="10">
        <f t="shared" si="2"/>
        <v>6944100000</v>
      </c>
      <c r="K20" s="10">
        <f t="shared" si="3"/>
        <v>1570050388.6699998</v>
      </c>
      <c r="L20" s="10">
        <f t="shared" si="4"/>
        <v>22.609847045261443</v>
      </c>
      <c r="M20" s="11"/>
    </row>
    <row r="21" spans="1:13" s="2" customFormat="1" ht="30.75" customHeight="1">
      <c r="A21" s="6">
        <v>14</v>
      </c>
      <c r="B21" s="7">
        <v>350</v>
      </c>
      <c r="C21" s="8" t="s">
        <v>25</v>
      </c>
      <c r="D21" s="9">
        <v>2092991000</v>
      </c>
      <c r="E21" s="9">
        <v>637004223.58000004</v>
      </c>
      <c r="F21" s="9">
        <f t="shared" si="1"/>
        <v>30.435115276654322</v>
      </c>
      <c r="G21" s="9">
        <v>720553000</v>
      </c>
      <c r="H21" s="9">
        <v>178337429.44</v>
      </c>
      <c r="I21" s="10">
        <f t="shared" si="0"/>
        <v>24.750077987323625</v>
      </c>
      <c r="J21" s="10">
        <f t="shared" si="2"/>
        <v>2813544000</v>
      </c>
      <c r="K21" s="10">
        <f t="shared" si="3"/>
        <v>815341653.01999998</v>
      </c>
      <c r="L21" s="10">
        <f t="shared" si="4"/>
        <v>28.9791683734109</v>
      </c>
      <c r="M21" s="11"/>
    </row>
    <row r="22" spans="1:13" s="2" customFormat="1" ht="46.5" customHeight="1">
      <c r="A22" s="6">
        <v>15</v>
      </c>
      <c r="B22" s="7">
        <v>370</v>
      </c>
      <c r="C22" s="8" t="s">
        <v>26</v>
      </c>
      <c r="D22" s="9">
        <v>3080799000</v>
      </c>
      <c r="E22" s="9">
        <v>1110181345.02</v>
      </c>
      <c r="F22" s="9">
        <f t="shared" si="1"/>
        <v>36.035500693813525</v>
      </c>
      <c r="G22" s="9">
        <v>1500860000</v>
      </c>
      <c r="H22" s="9">
        <v>174683881.49000001</v>
      </c>
      <c r="I22" s="10">
        <f t="shared" si="0"/>
        <v>11.638919119038418</v>
      </c>
      <c r="J22" s="10">
        <f t="shared" si="2"/>
        <v>4581659000</v>
      </c>
      <c r="K22" s="10">
        <f t="shared" si="3"/>
        <v>1284865226.51</v>
      </c>
      <c r="L22" s="10">
        <f t="shared" si="4"/>
        <v>28.043667730618978</v>
      </c>
      <c r="M22" s="11"/>
    </row>
    <row r="23" spans="1:13" s="2" customFormat="1" ht="30.75" customHeight="1">
      <c r="A23" s="6">
        <v>16</v>
      </c>
      <c r="B23" s="7">
        <v>371</v>
      </c>
      <c r="C23" s="8" t="s">
        <v>20</v>
      </c>
      <c r="D23" s="9">
        <v>319124000</v>
      </c>
      <c r="E23" s="9">
        <v>87792436.780000001</v>
      </c>
      <c r="F23" s="9">
        <f t="shared" si="1"/>
        <v>27.510446340607412</v>
      </c>
      <c r="G23" s="9">
        <v>27000000</v>
      </c>
      <c r="H23" s="9">
        <v>12489688</v>
      </c>
      <c r="I23" s="10">
        <f t="shared" si="0"/>
        <v>46.258103703703704</v>
      </c>
      <c r="J23" s="10">
        <f t="shared" si="2"/>
        <v>346124000</v>
      </c>
      <c r="K23" s="10">
        <f t="shared" si="3"/>
        <v>100282124.78</v>
      </c>
      <c r="L23" s="10">
        <f t="shared" si="4"/>
        <v>28.972889710046111</v>
      </c>
      <c r="M23" s="11"/>
    </row>
    <row r="24" spans="1:13" s="2" customFormat="1" ht="30.75" customHeight="1">
      <c r="A24" s="6">
        <v>17</v>
      </c>
      <c r="B24" s="7">
        <v>391</v>
      </c>
      <c r="C24" s="8" t="s">
        <v>21</v>
      </c>
      <c r="D24" s="12">
        <v>26504000</v>
      </c>
      <c r="E24" s="12">
        <v>8349113.2999999998</v>
      </c>
      <c r="F24" s="9">
        <f t="shared" si="1"/>
        <v>31.501333006338665</v>
      </c>
      <c r="G24" s="12">
        <v>12950000</v>
      </c>
      <c r="H24" s="12">
        <v>1739523</v>
      </c>
      <c r="I24" s="10">
        <f t="shared" si="0"/>
        <v>13.432610038610038</v>
      </c>
      <c r="J24" s="10">
        <f t="shared" si="2"/>
        <v>39454000</v>
      </c>
      <c r="K24" s="10">
        <f t="shared" si="3"/>
        <v>10088636.300000001</v>
      </c>
      <c r="L24" s="10">
        <f t="shared" si="4"/>
        <v>25.570629847417248</v>
      </c>
      <c r="M24" s="11"/>
    </row>
    <row r="25" spans="1:13" ht="30.75" customHeight="1">
      <c r="A25" s="6">
        <v>18</v>
      </c>
      <c r="B25" s="7">
        <v>602</v>
      </c>
      <c r="C25" s="8" t="s">
        <v>22</v>
      </c>
      <c r="D25" s="13">
        <v>1122455000</v>
      </c>
      <c r="E25" s="13">
        <v>0</v>
      </c>
      <c r="F25" s="9">
        <f t="shared" si="1"/>
        <v>0</v>
      </c>
      <c r="G25" s="13">
        <v>190000000</v>
      </c>
      <c r="H25" s="13">
        <v>0</v>
      </c>
      <c r="I25" s="10">
        <f t="shared" si="0"/>
        <v>0</v>
      </c>
      <c r="J25" s="10">
        <f t="shared" si="2"/>
        <v>1312455000</v>
      </c>
      <c r="K25" s="10">
        <f t="shared" si="3"/>
        <v>0</v>
      </c>
      <c r="L25" s="10">
        <f t="shared" si="4"/>
        <v>0</v>
      </c>
      <c r="M25" s="11"/>
    </row>
    <row r="26" spans="1:13" ht="30.75" customHeight="1">
      <c r="A26" s="6"/>
      <c r="B26" s="7"/>
      <c r="C26" s="8" t="s">
        <v>0</v>
      </c>
      <c r="D26" s="14">
        <f>SUM(D8:D25)</f>
        <v>13172749000</v>
      </c>
      <c r="E26" s="14">
        <f>SUM(E8:E25)</f>
        <v>3473137064.1000004</v>
      </c>
      <c r="F26" s="9">
        <f t="shared" si="1"/>
        <v>26.366076390736666</v>
      </c>
      <c r="G26" s="14">
        <f t="shared" ref="G26:H26" si="5">SUM(G8:G25)</f>
        <v>24631951000</v>
      </c>
      <c r="H26" s="14">
        <f t="shared" si="5"/>
        <v>4588110398.5999994</v>
      </c>
      <c r="I26" s="10">
        <f t="shared" si="0"/>
        <v>18.626662575774038</v>
      </c>
      <c r="J26" s="10">
        <f t="shared" si="2"/>
        <v>37804700000</v>
      </c>
      <c r="K26" s="10">
        <f t="shared" si="3"/>
        <v>8061247462.6999998</v>
      </c>
      <c r="L26" s="10">
        <f t="shared" si="4"/>
        <v>21.323400166381429</v>
      </c>
      <c r="M26" s="11"/>
    </row>
    <row r="27" spans="1:13" ht="30.75" customHeight="1">
      <c r="A27" s="6">
        <v>19</v>
      </c>
      <c r="B27" s="7">
        <v>801</v>
      </c>
      <c r="C27" s="8" t="s">
        <v>23</v>
      </c>
      <c r="D27" s="14">
        <v>4831000000</v>
      </c>
      <c r="E27" s="14">
        <v>1467080464</v>
      </c>
      <c r="F27" s="9">
        <f t="shared" si="1"/>
        <v>30.368049347961083</v>
      </c>
      <c r="G27" s="13">
        <v>0</v>
      </c>
      <c r="H27" s="13">
        <v>0</v>
      </c>
      <c r="I27" s="10">
        <v>0</v>
      </c>
      <c r="J27" s="10">
        <f t="shared" si="2"/>
        <v>4831000000</v>
      </c>
      <c r="K27" s="10">
        <f t="shared" si="3"/>
        <v>1467080464</v>
      </c>
      <c r="L27" s="10">
        <f t="shared" si="4"/>
        <v>30.368049347961083</v>
      </c>
      <c r="M27" s="11"/>
    </row>
    <row r="28" spans="1:13" ht="30.75" customHeight="1">
      <c r="A28" s="6"/>
      <c r="B28" s="6"/>
      <c r="C28" s="6" t="s">
        <v>3</v>
      </c>
      <c r="D28" s="15">
        <f>D27+D26</f>
        <v>18003749000</v>
      </c>
      <c r="E28" s="15">
        <f>E27+E26</f>
        <v>4940217528.1000004</v>
      </c>
      <c r="F28" s="9">
        <f t="shared" si="1"/>
        <v>27.439937804620584</v>
      </c>
      <c r="G28" s="15">
        <f>G27+G26</f>
        <v>24631951000</v>
      </c>
      <c r="H28" s="15">
        <f>H27+H26</f>
        <v>4588110398.5999994</v>
      </c>
      <c r="I28" s="10">
        <f t="shared" si="0"/>
        <v>18.626662575774038</v>
      </c>
      <c r="J28" s="10">
        <f t="shared" si="2"/>
        <v>42635700000</v>
      </c>
      <c r="K28" s="10">
        <f t="shared" si="3"/>
        <v>9528327926.7000008</v>
      </c>
      <c r="L28" s="10">
        <f t="shared" si="4"/>
        <v>22.348238510684709</v>
      </c>
      <c r="M28" s="11"/>
    </row>
  </sheetData>
  <sheetProtection selectLockedCells="1"/>
  <mergeCells count="11">
    <mergeCell ref="J6:L6"/>
    <mergeCell ref="A1:L1"/>
    <mergeCell ref="A2:L2"/>
    <mergeCell ref="A3:L3"/>
    <mergeCell ref="A4:L4"/>
    <mergeCell ref="A5:L5"/>
    <mergeCell ref="A6:A7"/>
    <mergeCell ref="B6:B7"/>
    <mergeCell ref="C6:C7"/>
    <mergeCell ref="D6:F6"/>
    <mergeCell ref="G6:I6"/>
  </mergeCells>
  <printOptions horizontalCentered="1"/>
  <pageMargins left="0.44" right="0.38" top="0.35" bottom="0.75" header="0.2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खर्च</vt:lpstr>
      <vt:lpstr>खर्च!Print_Area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2023-02-14T05:12:22Z</dcterms:modified>
</cp:coreProperties>
</file>