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 defaultThemeVersion="124226"/>
  <bookViews>
    <workbookView xWindow="0" yWindow="0" windowWidth="15360" windowHeight="7455" tabRatio="804"/>
  </bookViews>
  <sheets>
    <sheet name="खर्च" sheetId="18" r:id="rId1"/>
  </sheets>
  <definedNames>
    <definedName name="_xlnm.Database" localSheetId="0">#REF!</definedName>
    <definedName name="_xlnm.Database">#REF!</definedName>
    <definedName name="_xlnm.Print_Area" localSheetId="0">खर्च!$A$1:$L$29</definedName>
  </definedNames>
  <calcPr calcId="124519"/>
</workbook>
</file>

<file path=xl/calcChain.xml><?xml version="1.0" encoding="utf-8"?>
<calcChain xmlns="http://schemas.openxmlformats.org/spreadsheetml/2006/main">
  <c r="H27" i="18"/>
  <c r="E27"/>
  <c r="I27" l="1"/>
  <c r="G27"/>
  <c r="I10" l="1"/>
  <c r="I11"/>
  <c r="I12"/>
  <c r="I13"/>
  <c r="I14"/>
  <c r="I15"/>
  <c r="I16"/>
  <c r="I17"/>
  <c r="I18"/>
  <c r="I19"/>
  <c r="I20"/>
  <c r="I21"/>
  <c r="I22"/>
  <c r="I23"/>
  <c r="I24"/>
  <c r="I25"/>
  <c r="I26"/>
  <c r="F10"/>
  <c r="F11"/>
  <c r="F12"/>
  <c r="F13"/>
  <c r="F14"/>
  <c r="F15"/>
  <c r="F16"/>
  <c r="F17"/>
  <c r="F18"/>
  <c r="F19"/>
  <c r="F20"/>
  <c r="F21"/>
  <c r="F22"/>
  <c r="F23"/>
  <c r="F24"/>
  <c r="F25"/>
  <c r="F26"/>
  <c r="F28"/>
  <c r="K26"/>
  <c r="H29"/>
  <c r="J10" l="1"/>
  <c r="K10"/>
  <c r="L10" s="1"/>
  <c r="J11"/>
  <c r="K11"/>
  <c r="J12"/>
  <c r="K12"/>
  <c r="J13"/>
  <c r="K13"/>
  <c r="J14"/>
  <c r="K14"/>
  <c r="J15"/>
  <c r="K15"/>
  <c r="J16"/>
  <c r="K16"/>
  <c r="L16" s="1"/>
  <c r="J17"/>
  <c r="K17"/>
  <c r="J18"/>
  <c r="K18"/>
  <c r="J19"/>
  <c r="K19"/>
  <c r="J20"/>
  <c r="K20"/>
  <c r="J21"/>
  <c r="K21"/>
  <c r="J22"/>
  <c r="K22"/>
  <c r="L22" s="1"/>
  <c r="J23"/>
  <c r="K23"/>
  <c r="J24"/>
  <c r="K24"/>
  <c r="J25"/>
  <c r="K25"/>
  <c r="J26"/>
  <c r="L26" s="1"/>
  <c r="J28"/>
  <c r="K28"/>
  <c r="K9"/>
  <c r="J9"/>
  <c r="F9"/>
  <c r="L28" l="1"/>
  <c r="L25"/>
  <c r="L19"/>
  <c r="L13"/>
  <c r="J27"/>
  <c r="K27"/>
  <c r="L27" s="1"/>
  <c r="L9"/>
  <c r="L24"/>
  <c r="L21"/>
  <c r="L18"/>
  <c r="L15"/>
  <c r="L12"/>
  <c r="L23"/>
  <c r="L20"/>
  <c r="L17"/>
  <c r="L14"/>
  <c r="L11"/>
  <c r="E29"/>
  <c r="D27"/>
  <c r="F27" s="1"/>
  <c r="D29" l="1"/>
  <c r="F29"/>
  <c r="G29"/>
  <c r="K29"/>
  <c r="J29" l="1"/>
  <c r="I29"/>
  <c r="L29"/>
  <c r="I9" l="1"/>
</calcChain>
</file>

<file path=xl/sharedStrings.xml><?xml version="1.0" encoding="utf-8"?>
<sst xmlns="http://schemas.openxmlformats.org/spreadsheetml/2006/main" count="43" uniqueCount="35">
  <si>
    <t>जम्मा</t>
  </si>
  <si>
    <t>प्रदेश सरकार</t>
  </si>
  <si>
    <t>लुम्बिनी प्रदेश</t>
  </si>
  <si>
    <t>प्रदेश लेखा नियन्त्रक कार्यालय</t>
  </si>
  <si>
    <t xml:space="preserve"> मुकाम: बुटवल</t>
  </si>
  <si>
    <t>सि.नं.</t>
  </si>
  <si>
    <t>चालु खर्च</t>
  </si>
  <si>
    <t>पुँजीगत खर्च</t>
  </si>
  <si>
    <t>बजेट</t>
  </si>
  <si>
    <t>खर्च</t>
  </si>
  <si>
    <t>प्रतिशत</t>
  </si>
  <si>
    <t>प्रदेश सभा</t>
  </si>
  <si>
    <t>प्रदेश लोक सेवा आयोग</t>
  </si>
  <si>
    <t>मुख्य न्यायाधिवक्ताको कार्यालय</t>
  </si>
  <si>
    <t>मुख्यमन्त्री तथा मन्त्रिपरिषद्को कार्यालय</t>
  </si>
  <si>
    <t>337</t>
  </si>
  <si>
    <t>भौतिक पूर्वाधार विकास मन्त्रालय</t>
  </si>
  <si>
    <t>प्रदेश योजना आयोग</t>
  </si>
  <si>
    <t>अर्थ - विविध</t>
  </si>
  <si>
    <t>कूल जम्मा</t>
  </si>
  <si>
    <t>उर्जा, जलस्रोत तथा सिंचाई मन्त्रालय</t>
  </si>
  <si>
    <t>कानून, महिला, बालबालिका तथा जेष्ठ नागरिक मन्त्रालय</t>
  </si>
  <si>
    <t>वन, वातावरण तथा भू-संरक्षण मन्त्रालय</t>
  </si>
  <si>
    <t>श्रम, रोजगार तथा यातायात व्यवस्था मन्त्रालय</t>
  </si>
  <si>
    <t>मन्त्रालय/केन्द्रिय निकाय</t>
  </si>
  <si>
    <t>कार्यालय कोड</t>
  </si>
  <si>
    <t>स्थानीय तह निकासा</t>
  </si>
  <si>
    <t>आर्थिक मामिला तथा सहकारी मन्त्रालय</t>
  </si>
  <si>
    <t>उद्योग, वाणिज्य तथा आपुर्ति मन्त्रालय</t>
  </si>
  <si>
    <t>आन्तरिक मामिला तथा सञ्चार मन्त्रालय</t>
  </si>
  <si>
    <t>पर्यटन, ग्रामिण तथा सहरी विकास मन्त्रालय</t>
  </si>
  <si>
    <t>शिक्षा, विज्ञान, युवा तथा खेलकूद मन्त्रालय</t>
  </si>
  <si>
    <t>स्वास्थ्य, जनसंख्या तथा परिवार कल्याण मन्त्रालय</t>
  </si>
  <si>
    <t>कृषि, खाद्य प्रविधि तथा भूमि व्यवस्था मन्त्रालय</t>
  </si>
  <si>
    <t>आ.व.२०७८।०७९ को जेठ १५ सम्मको मन्त्रालयगत खर्चको विवरण(सुरु विनियोजनका आधारमा)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</si>
</sst>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Kalimati"/>
      <charset val="1"/>
    </font>
    <font>
      <b/>
      <sz val="12"/>
      <color theme="1"/>
      <name val="Kalimati"/>
      <charset val="1"/>
    </font>
    <font>
      <sz val="12"/>
      <color theme="1"/>
      <name val="Calibri"/>
      <family val="2"/>
      <scheme val="minor"/>
    </font>
    <font>
      <sz val="10"/>
      <color theme="1"/>
      <name val="Kalimati"/>
      <charset val="1"/>
    </font>
    <font>
      <sz val="11"/>
      <color indexed="8"/>
      <name val="Calibri"/>
      <family val="2"/>
      <scheme val="minor"/>
    </font>
    <font>
      <b/>
      <sz val="8"/>
      <color theme="1"/>
      <name val="Kalimati"/>
      <charset val="1"/>
    </font>
    <font>
      <b/>
      <sz val="9"/>
      <color theme="1"/>
      <name val="Kalimati"/>
      <charset val="1"/>
    </font>
    <font>
      <sz val="11"/>
      <color theme="1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6" fillId="0" borderId="0"/>
    <xf numFmtId="0" fontId="1" fillId="0" borderId="0"/>
    <xf numFmtId="0" fontId="9" fillId="0" borderId="0"/>
  </cellStyleXfs>
  <cellXfs count="27">
    <xf numFmtId="0" fontId="0" fillId="0" borderId="0" xfId="0"/>
    <xf numFmtId="0" fontId="5" fillId="0" borderId="0" xfId="4" applyFont="1" applyAlignment="1" applyProtection="1">
      <alignment wrapText="1"/>
      <protection locked="0"/>
    </xf>
    <xf numFmtId="0" fontId="5" fillId="0" borderId="0" xfId="4" applyFont="1" applyAlignment="1" applyProtection="1">
      <alignment vertical="center" wrapText="1"/>
      <protection locked="0"/>
    </xf>
    <xf numFmtId="0" fontId="2" fillId="0" borderId="1" xfId="4" applyFont="1" applyBorder="1" applyAlignment="1" applyProtection="1">
      <alignment vertical="center" wrapText="1"/>
      <protection locked="0"/>
    </xf>
    <xf numFmtId="0" fontId="5" fillId="0" borderId="0" xfId="4" applyFont="1" applyAlignment="1" applyProtection="1">
      <alignment horizontal="center" wrapText="1"/>
      <protection locked="0"/>
    </xf>
    <xf numFmtId="0" fontId="2" fillId="0" borderId="1" xfId="4" applyFont="1" applyBorder="1" applyAlignment="1" applyProtection="1">
      <alignment horizontal="center" vertical="center" wrapText="1"/>
      <protection locked="0"/>
    </xf>
    <xf numFmtId="0" fontId="2" fillId="0" borderId="1" xfId="4" applyFont="1" applyBorder="1" applyAlignment="1" applyProtection="1">
      <alignment horizontal="center" vertical="center" wrapText="1"/>
    </xf>
    <xf numFmtId="0" fontId="5" fillId="0" borderId="1" xfId="4" applyFont="1" applyBorder="1" applyAlignment="1" applyProtection="1">
      <alignment horizontal="left" wrapText="1"/>
      <protection locked="0"/>
    </xf>
    <xf numFmtId="4" fontId="5" fillId="0" borderId="1" xfId="4" applyNumberFormat="1" applyFont="1" applyFill="1" applyBorder="1" applyAlignment="1" applyProtection="1">
      <alignment horizontal="right" vertical="center" wrapText="1"/>
      <protection locked="0"/>
    </xf>
    <xf numFmtId="4" fontId="5" fillId="0" borderId="1" xfId="4" applyNumberFormat="1" applyFont="1" applyFill="1" applyBorder="1" applyAlignment="1" applyProtection="1">
      <alignment horizontal="right" vertical="center" wrapText="1"/>
    </xf>
    <xf numFmtId="4" fontId="5" fillId="0" borderId="1" xfId="4" applyNumberFormat="1" applyFont="1" applyBorder="1" applyAlignment="1" applyProtection="1">
      <alignment horizontal="right" vertical="center" wrapText="1"/>
      <protection locked="0"/>
    </xf>
    <xf numFmtId="0" fontId="5" fillId="0" borderId="1" xfId="4" applyFont="1" applyBorder="1" applyAlignment="1" applyProtection="1">
      <alignment horizontal="right" wrapText="1"/>
      <protection locked="0"/>
    </xf>
    <xf numFmtId="4" fontId="5" fillId="0" borderId="1" xfId="4" applyNumberFormat="1" applyFont="1" applyBorder="1" applyAlignment="1" applyProtection="1">
      <alignment horizontal="right" wrapText="1"/>
      <protection locked="0"/>
    </xf>
    <xf numFmtId="4" fontId="5" fillId="0" borderId="1" xfId="4" applyNumberFormat="1" applyFont="1" applyBorder="1" applyAlignment="1" applyProtection="1">
      <alignment horizontal="right" vertical="center" wrapText="1"/>
    </xf>
    <xf numFmtId="0" fontId="10" fillId="0" borderId="1" xfId="0" applyNumberFormat="1" applyFont="1" applyFill="1" applyBorder="1" applyAlignment="1" applyProtection="1">
      <alignment horizontal="left" wrapText="1"/>
    </xf>
    <xf numFmtId="0" fontId="5" fillId="0" borderId="0" xfId="4" applyFont="1" applyAlignment="1" applyProtection="1">
      <alignment horizontal="center" wrapText="1"/>
      <protection locked="0"/>
    </xf>
    <xf numFmtId="0" fontId="5" fillId="0" borderId="1" xfId="4" applyNumberFormat="1" applyFont="1" applyBorder="1" applyAlignment="1" applyProtection="1">
      <alignment horizontal="center" wrapText="1"/>
      <protection locked="0"/>
    </xf>
    <xf numFmtId="0" fontId="5" fillId="0" borderId="1" xfId="4" applyFont="1" applyBorder="1" applyAlignment="1" applyProtection="1">
      <alignment horizontal="center" wrapText="1"/>
      <protection locked="0"/>
    </xf>
    <xf numFmtId="0" fontId="5" fillId="0" borderId="0" xfId="4" applyFont="1" applyAlignment="1" applyProtection="1">
      <alignment horizontal="center" wrapText="1"/>
      <protection locked="0"/>
    </xf>
    <xf numFmtId="0" fontId="2" fillId="0" borderId="1" xfId="4" applyFont="1" applyBorder="1" applyAlignment="1" applyProtection="1">
      <alignment horizontal="center" vertical="center" wrapText="1"/>
      <protection locked="0"/>
    </xf>
    <xf numFmtId="0" fontId="7" fillId="0" borderId="0" xfId="4" applyFont="1" applyAlignment="1" applyProtection="1">
      <alignment horizontal="center" vertical="top" wrapText="1"/>
      <protection locked="0"/>
    </xf>
    <xf numFmtId="0" fontId="7" fillId="0" borderId="0" xfId="4" applyFont="1" applyAlignment="1" applyProtection="1">
      <alignment horizontal="center" wrapText="1"/>
      <protection locked="0"/>
    </xf>
    <xf numFmtId="0" fontId="2" fillId="0" borderId="0" xfId="4" applyFont="1" applyAlignment="1" applyProtection="1">
      <alignment horizontal="center" wrapText="1"/>
      <protection locked="0"/>
    </xf>
    <xf numFmtId="0" fontId="3" fillId="0" borderId="0" xfId="4" applyFont="1" applyAlignment="1" applyProtection="1">
      <alignment horizontal="center" wrapText="1"/>
      <protection locked="0"/>
    </xf>
    <xf numFmtId="0" fontId="3" fillId="0" borderId="0" xfId="4" applyFont="1" applyBorder="1" applyAlignment="1" applyProtection="1">
      <alignment horizontal="center" wrapText="1"/>
      <protection locked="0"/>
    </xf>
    <xf numFmtId="0" fontId="2" fillId="0" borderId="1" xfId="4" applyFont="1" applyBorder="1" applyAlignment="1" applyProtection="1">
      <alignment horizontal="center" vertical="center" wrapText="1"/>
    </xf>
    <xf numFmtId="0" fontId="8" fillId="0" borderId="1" xfId="4" applyFont="1" applyBorder="1" applyAlignment="1" applyProtection="1">
      <alignment horizontal="center" vertical="center" wrapText="1"/>
    </xf>
  </cellXfs>
  <cellStyles count="6">
    <cellStyle name="Normal" xfId="0" builtinId="0"/>
    <cellStyle name="Normal 2" xfId="1"/>
    <cellStyle name="Normal 2 2" xfId="4"/>
    <cellStyle name="Normal 3" xfId="2"/>
    <cellStyle name="Normal 4" xfId="3"/>
    <cellStyle name="Normal 5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499984740745262"/>
    <pageSetUpPr fitToPage="1"/>
  </sheetPr>
  <dimension ref="A1:L31"/>
  <sheetViews>
    <sheetView tabSelected="1" view="pageBreakPreview" zoomScale="90" zoomScaleSheetLayoutView="90" workbookViewId="0">
      <selection activeCell="A4" sqref="A4:L4"/>
    </sheetView>
  </sheetViews>
  <sheetFormatPr defaultColWidth="9.140625" defaultRowHeight="19.5"/>
  <cols>
    <col min="1" max="1" width="6.140625" style="4" bestFit="1" customWidth="1"/>
    <col min="2" max="2" width="11.28515625" style="15" customWidth="1"/>
    <col min="3" max="3" width="29" style="2" customWidth="1"/>
    <col min="4" max="4" width="22.7109375" style="1" customWidth="1"/>
    <col min="5" max="5" width="20.7109375" style="1" customWidth="1"/>
    <col min="6" max="6" width="8.140625" style="1" customWidth="1"/>
    <col min="7" max="7" width="22" style="1" customWidth="1"/>
    <col min="8" max="8" width="20.42578125" style="1" customWidth="1"/>
    <col min="9" max="9" width="8.5703125" style="1" customWidth="1"/>
    <col min="10" max="10" width="22" style="1" customWidth="1"/>
    <col min="11" max="11" width="22.42578125" style="1" bestFit="1" customWidth="1"/>
    <col min="12" max="12" width="9" style="1" customWidth="1"/>
    <col min="13" max="16384" width="9.140625" style="1"/>
  </cols>
  <sheetData>
    <row r="1" spans="1:12">
      <c r="A1" s="20" t="s">
        <v>1</v>
      </c>
      <c r="B1" s="20"/>
      <c r="C1" s="20"/>
      <c r="D1" s="20"/>
      <c r="E1" s="20"/>
      <c r="F1" s="20"/>
      <c r="G1" s="21"/>
      <c r="H1" s="21"/>
      <c r="I1" s="21"/>
      <c r="J1" s="21"/>
      <c r="K1" s="21"/>
      <c r="L1" s="21"/>
    </row>
    <row r="2" spans="1:12" ht="19.5" customHeight="1">
      <c r="A2" s="22" t="s">
        <v>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19.5" customHeight="1">
      <c r="A3" s="22" t="s">
        <v>27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3.25" customHeight="1">
      <c r="A4" s="23" t="s">
        <v>3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</row>
    <row r="5" spans="1:12" ht="19.5" customHeight="1">
      <c r="A5" s="22" t="s">
        <v>4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</row>
    <row r="6" spans="1:12" ht="24">
      <c r="A6" s="24" t="s">
        <v>34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2" s="2" customFormat="1" ht="30" customHeight="1">
      <c r="A7" s="25" t="s">
        <v>5</v>
      </c>
      <c r="B7" s="26" t="s">
        <v>25</v>
      </c>
      <c r="C7" s="25" t="s">
        <v>24</v>
      </c>
      <c r="D7" s="19" t="s">
        <v>6</v>
      </c>
      <c r="E7" s="19"/>
      <c r="F7" s="19"/>
      <c r="G7" s="19" t="s">
        <v>7</v>
      </c>
      <c r="H7" s="19"/>
      <c r="I7" s="19"/>
      <c r="J7" s="19" t="s">
        <v>0</v>
      </c>
      <c r="K7" s="19"/>
      <c r="L7" s="19"/>
    </row>
    <row r="8" spans="1:12" s="2" customFormat="1">
      <c r="A8" s="25"/>
      <c r="B8" s="26"/>
      <c r="C8" s="25"/>
      <c r="D8" s="6" t="s">
        <v>8</v>
      </c>
      <c r="E8" s="5" t="s">
        <v>9</v>
      </c>
      <c r="F8" s="5" t="s">
        <v>10</v>
      </c>
      <c r="G8" s="6" t="s">
        <v>8</v>
      </c>
      <c r="H8" s="5" t="s">
        <v>9</v>
      </c>
      <c r="I8" s="5" t="s">
        <v>10</v>
      </c>
      <c r="J8" s="6" t="s">
        <v>8</v>
      </c>
      <c r="K8" s="5" t="s">
        <v>9</v>
      </c>
      <c r="L8" s="3" t="s">
        <v>10</v>
      </c>
    </row>
    <row r="9" spans="1:12" s="2" customFormat="1" ht="30.75" customHeight="1">
      <c r="A9" s="7">
        <v>1</v>
      </c>
      <c r="B9" s="16">
        <v>202</v>
      </c>
      <c r="C9" s="14" t="s">
        <v>11</v>
      </c>
      <c r="D9" s="8">
        <v>195114000</v>
      </c>
      <c r="E9" s="8">
        <v>108471216.45</v>
      </c>
      <c r="F9" s="8">
        <f>E9/D9*100</f>
        <v>55.593763876502969</v>
      </c>
      <c r="G9" s="8">
        <v>64961000</v>
      </c>
      <c r="H9" s="8">
        <v>5350808</v>
      </c>
      <c r="I9" s="9">
        <f t="shared" ref="I9:I27" si="0">H9/G9*100</f>
        <v>8.2369544803805361</v>
      </c>
      <c r="J9" s="9">
        <f>D9+G9</f>
        <v>260075000</v>
      </c>
      <c r="K9" s="9">
        <f>H9+E9</f>
        <v>113822024.45</v>
      </c>
      <c r="L9" s="9">
        <f>K9/J9*100</f>
        <v>43.7650771700471</v>
      </c>
    </row>
    <row r="10" spans="1:12" s="2" customFormat="1" ht="30.75" customHeight="1">
      <c r="A10" s="7">
        <v>2</v>
      </c>
      <c r="B10" s="16">
        <v>210</v>
      </c>
      <c r="C10" s="14" t="s">
        <v>12</v>
      </c>
      <c r="D10" s="8">
        <v>53277000</v>
      </c>
      <c r="E10" s="8">
        <v>38831192.5</v>
      </c>
      <c r="F10" s="8">
        <f t="shared" ref="F10:F29" si="1">E10/D10*100</f>
        <v>72.885471216472396</v>
      </c>
      <c r="G10" s="8">
        <v>1250000</v>
      </c>
      <c r="H10" s="8">
        <v>1236467</v>
      </c>
      <c r="I10" s="9">
        <f t="shared" si="0"/>
        <v>98.917360000000002</v>
      </c>
      <c r="J10" s="9">
        <f t="shared" ref="J10:J29" si="2">D10+G10</f>
        <v>54527000</v>
      </c>
      <c r="K10" s="9">
        <f t="shared" ref="K10:K29" si="3">H10+E10</f>
        <v>40067659.5</v>
      </c>
      <c r="L10" s="9">
        <f t="shared" ref="L10:L26" si="4">K10/J10*100</f>
        <v>73.482237240266286</v>
      </c>
    </row>
    <row r="11" spans="1:12" s="2" customFormat="1" ht="30.75" customHeight="1">
      <c r="A11" s="7">
        <v>3</v>
      </c>
      <c r="B11" s="16">
        <v>216</v>
      </c>
      <c r="C11" s="14" t="s">
        <v>13</v>
      </c>
      <c r="D11" s="8">
        <v>11440000</v>
      </c>
      <c r="E11" s="8">
        <v>8118489.0800000001</v>
      </c>
      <c r="F11" s="8">
        <f t="shared" si="1"/>
        <v>70.965813636363634</v>
      </c>
      <c r="G11" s="8">
        <v>300000</v>
      </c>
      <c r="H11" s="8">
        <v>191760</v>
      </c>
      <c r="I11" s="9">
        <f t="shared" si="0"/>
        <v>63.92</v>
      </c>
      <c r="J11" s="9">
        <f t="shared" si="2"/>
        <v>11740000</v>
      </c>
      <c r="K11" s="9">
        <f t="shared" si="3"/>
        <v>8310249.0800000001</v>
      </c>
      <c r="L11" s="9">
        <f t="shared" si="4"/>
        <v>70.785767291311757</v>
      </c>
    </row>
    <row r="12" spans="1:12" s="2" customFormat="1" ht="30.75" customHeight="1">
      <c r="A12" s="7">
        <v>4</v>
      </c>
      <c r="B12" s="16">
        <v>301</v>
      </c>
      <c r="C12" s="14" t="s">
        <v>14</v>
      </c>
      <c r="D12" s="8">
        <v>531383000</v>
      </c>
      <c r="E12" s="8">
        <v>225012108.81999999</v>
      </c>
      <c r="F12" s="8">
        <f t="shared" si="1"/>
        <v>42.344619383758982</v>
      </c>
      <c r="G12" s="8">
        <v>22800000</v>
      </c>
      <c r="H12" s="8">
        <v>6441211.9299999997</v>
      </c>
      <c r="I12" s="9">
        <f t="shared" si="0"/>
        <v>28.25092951754386</v>
      </c>
      <c r="J12" s="9">
        <f t="shared" si="2"/>
        <v>554183000</v>
      </c>
      <c r="K12" s="9">
        <f t="shared" si="3"/>
        <v>231453320.75</v>
      </c>
      <c r="L12" s="9">
        <f t="shared" si="4"/>
        <v>41.764781804927253</v>
      </c>
    </row>
    <row r="13" spans="1:12" s="2" customFormat="1" ht="30.75" customHeight="1">
      <c r="A13" s="7">
        <v>5</v>
      </c>
      <c r="B13" s="16">
        <v>305</v>
      </c>
      <c r="C13" s="14" t="s">
        <v>27</v>
      </c>
      <c r="D13" s="8">
        <v>291818000</v>
      </c>
      <c r="E13" s="8">
        <v>63544875.469999999</v>
      </c>
      <c r="F13" s="8">
        <f t="shared" si="1"/>
        <v>21.775516064807515</v>
      </c>
      <c r="G13" s="8">
        <v>21520000</v>
      </c>
      <c r="H13" s="8">
        <v>4717119.5999999996</v>
      </c>
      <c r="I13" s="9">
        <f t="shared" si="0"/>
        <v>21.91970074349442</v>
      </c>
      <c r="J13" s="9">
        <f t="shared" si="2"/>
        <v>313338000</v>
      </c>
      <c r="K13" s="9">
        <f t="shared" si="3"/>
        <v>68261995.069999993</v>
      </c>
      <c r="L13" s="9">
        <f t="shared" si="4"/>
        <v>21.785418643764878</v>
      </c>
    </row>
    <row r="14" spans="1:12" s="2" customFormat="1" ht="30.75" customHeight="1">
      <c r="A14" s="7">
        <v>6</v>
      </c>
      <c r="B14" s="16">
        <v>307</v>
      </c>
      <c r="C14" s="14" t="s">
        <v>28</v>
      </c>
      <c r="D14" s="8">
        <v>327681000</v>
      </c>
      <c r="E14" s="8">
        <v>161036486.22</v>
      </c>
      <c r="F14" s="8">
        <f t="shared" si="1"/>
        <v>49.144285515486096</v>
      </c>
      <c r="G14" s="8">
        <v>92500000</v>
      </c>
      <c r="H14" s="8">
        <v>14752605.75</v>
      </c>
      <c r="I14" s="9">
        <f t="shared" si="0"/>
        <v>15.948762972972974</v>
      </c>
      <c r="J14" s="9">
        <f t="shared" si="2"/>
        <v>420181000</v>
      </c>
      <c r="K14" s="9">
        <f t="shared" si="3"/>
        <v>175789091.97</v>
      </c>
      <c r="L14" s="9">
        <f t="shared" si="4"/>
        <v>41.836516160892565</v>
      </c>
    </row>
    <row r="15" spans="1:12" s="2" customFormat="1" ht="30.75" customHeight="1">
      <c r="A15" s="7">
        <v>7</v>
      </c>
      <c r="B15" s="16">
        <v>308</v>
      </c>
      <c r="C15" s="14" t="s">
        <v>20</v>
      </c>
      <c r="D15" s="8">
        <v>234374000</v>
      </c>
      <c r="E15" s="8">
        <v>130833156.55</v>
      </c>
      <c r="F15" s="8">
        <f t="shared" si="1"/>
        <v>55.822384970175875</v>
      </c>
      <c r="G15" s="8">
        <v>3394400000</v>
      </c>
      <c r="H15" s="8">
        <v>1502245104.75</v>
      </c>
      <c r="I15" s="9">
        <f t="shared" si="0"/>
        <v>44.256572730084848</v>
      </c>
      <c r="J15" s="9">
        <f t="shared" si="2"/>
        <v>3628774000</v>
      </c>
      <c r="K15" s="9">
        <f t="shared" si="3"/>
        <v>1633078261.3</v>
      </c>
      <c r="L15" s="9">
        <f t="shared" si="4"/>
        <v>45.003581410691325</v>
      </c>
    </row>
    <row r="16" spans="1:12" s="2" customFormat="1" ht="36.75" customHeight="1">
      <c r="A16" s="7">
        <v>8</v>
      </c>
      <c r="B16" s="16">
        <v>311</v>
      </c>
      <c r="C16" s="14" t="s">
        <v>21</v>
      </c>
      <c r="D16" s="8">
        <v>268197000</v>
      </c>
      <c r="E16" s="8">
        <v>11911225.91</v>
      </c>
      <c r="F16" s="8">
        <f t="shared" si="1"/>
        <v>4.4412226497686405</v>
      </c>
      <c r="G16" s="8">
        <v>342910000</v>
      </c>
      <c r="H16" s="8">
        <v>2116252</v>
      </c>
      <c r="I16" s="9">
        <f t="shared" si="0"/>
        <v>0.61714502347554745</v>
      </c>
      <c r="J16" s="9">
        <f t="shared" si="2"/>
        <v>611107000</v>
      </c>
      <c r="K16" s="9">
        <f t="shared" si="3"/>
        <v>14027477.91</v>
      </c>
      <c r="L16" s="9">
        <f t="shared" si="4"/>
        <v>2.2954209181043583</v>
      </c>
    </row>
    <row r="17" spans="1:12" s="2" customFormat="1" ht="41.25" customHeight="1">
      <c r="A17" s="7">
        <v>9</v>
      </c>
      <c r="B17" s="16">
        <v>312</v>
      </c>
      <c r="C17" s="14" t="s">
        <v>33</v>
      </c>
      <c r="D17" s="8">
        <v>3159014000</v>
      </c>
      <c r="E17" s="8">
        <v>502157064.32999998</v>
      </c>
      <c r="F17" s="8">
        <f t="shared" si="1"/>
        <v>15.896006295951837</v>
      </c>
      <c r="G17" s="8">
        <v>244071000</v>
      </c>
      <c r="H17" s="8">
        <v>91861560.25</v>
      </c>
      <c r="I17" s="9">
        <f t="shared" si="0"/>
        <v>37.637228613805</v>
      </c>
      <c r="J17" s="9">
        <f t="shared" si="2"/>
        <v>3403085000</v>
      </c>
      <c r="K17" s="9">
        <f t="shared" si="3"/>
        <v>594018624.57999992</v>
      </c>
      <c r="L17" s="9">
        <f t="shared" si="4"/>
        <v>17.455297901169082</v>
      </c>
    </row>
    <row r="18" spans="1:12" s="2" customFormat="1" ht="30.75" customHeight="1">
      <c r="A18" s="7">
        <v>10</v>
      </c>
      <c r="B18" s="16">
        <v>314</v>
      </c>
      <c r="C18" s="14" t="s">
        <v>29</v>
      </c>
      <c r="D18" s="8">
        <v>267758000</v>
      </c>
      <c r="E18" s="8">
        <v>87011810.260000005</v>
      </c>
      <c r="F18" s="8">
        <f t="shared" si="1"/>
        <v>32.496437178347612</v>
      </c>
      <c r="G18" s="8">
        <v>404750000</v>
      </c>
      <c r="H18" s="8">
        <v>119904981.23</v>
      </c>
      <c r="I18" s="9">
        <f t="shared" si="0"/>
        <v>29.62445490549722</v>
      </c>
      <c r="J18" s="9">
        <f t="shared" si="2"/>
        <v>672508000</v>
      </c>
      <c r="K18" s="9">
        <f t="shared" si="3"/>
        <v>206916791.49000001</v>
      </c>
      <c r="L18" s="9">
        <f t="shared" si="4"/>
        <v>30.7679301197904</v>
      </c>
    </row>
    <row r="19" spans="1:12" s="2" customFormat="1" ht="30.75" customHeight="1">
      <c r="A19" s="7">
        <v>11</v>
      </c>
      <c r="B19" s="16">
        <v>329</v>
      </c>
      <c r="C19" s="14" t="s">
        <v>22</v>
      </c>
      <c r="D19" s="8">
        <v>860801000</v>
      </c>
      <c r="E19" s="8">
        <v>484870794.08999997</v>
      </c>
      <c r="F19" s="8">
        <f t="shared" si="1"/>
        <v>56.327861386081103</v>
      </c>
      <c r="G19" s="8">
        <v>1006743000</v>
      </c>
      <c r="H19" s="8">
        <v>342675986.32999998</v>
      </c>
      <c r="I19" s="9">
        <f t="shared" si="0"/>
        <v>34.038079860500645</v>
      </c>
      <c r="J19" s="9">
        <f t="shared" si="2"/>
        <v>1867544000</v>
      </c>
      <c r="K19" s="9">
        <f t="shared" si="3"/>
        <v>827546780.41999996</v>
      </c>
      <c r="L19" s="9">
        <f t="shared" si="4"/>
        <v>44.312036579593304</v>
      </c>
    </row>
    <row r="20" spans="1:12" s="2" customFormat="1" ht="30.75" customHeight="1">
      <c r="A20" s="7">
        <v>12</v>
      </c>
      <c r="B20" s="17" t="s">
        <v>15</v>
      </c>
      <c r="C20" s="14" t="s">
        <v>16</v>
      </c>
      <c r="D20" s="8">
        <v>170382000</v>
      </c>
      <c r="E20" s="8">
        <v>106933466.95</v>
      </c>
      <c r="F20" s="8">
        <f t="shared" si="1"/>
        <v>62.761011697245017</v>
      </c>
      <c r="G20" s="8">
        <v>8927400000</v>
      </c>
      <c r="H20" s="8">
        <v>3623927819.6999998</v>
      </c>
      <c r="I20" s="9">
        <f t="shared" si="0"/>
        <v>40.593317423886013</v>
      </c>
      <c r="J20" s="9">
        <f t="shared" si="2"/>
        <v>9097782000</v>
      </c>
      <c r="K20" s="9">
        <f t="shared" si="3"/>
        <v>3730861286.6499996</v>
      </c>
      <c r="L20" s="9">
        <f t="shared" si="4"/>
        <v>41.008470928958282</v>
      </c>
    </row>
    <row r="21" spans="1:12" s="2" customFormat="1" ht="39.75" customHeight="1">
      <c r="A21" s="7">
        <v>13</v>
      </c>
      <c r="B21" s="16">
        <v>347</v>
      </c>
      <c r="C21" s="14" t="s">
        <v>30</v>
      </c>
      <c r="D21" s="8">
        <v>322985000</v>
      </c>
      <c r="E21" s="8">
        <v>127373875.23</v>
      </c>
      <c r="F21" s="8">
        <f t="shared" si="1"/>
        <v>39.436467709026736</v>
      </c>
      <c r="G21" s="8">
        <v>5644386000</v>
      </c>
      <c r="H21" s="8">
        <v>2231775283.5999999</v>
      </c>
      <c r="I21" s="9">
        <f t="shared" si="0"/>
        <v>39.539735298046594</v>
      </c>
      <c r="J21" s="9">
        <f t="shared" si="2"/>
        <v>5967371000</v>
      </c>
      <c r="K21" s="9">
        <f t="shared" si="3"/>
        <v>2359149158.8299999</v>
      </c>
      <c r="L21" s="9">
        <f t="shared" si="4"/>
        <v>39.534145921713268</v>
      </c>
    </row>
    <row r="22" spans="1:12" s="2" customFormat="1" ht="30.75" customHeight="1">
      <c r="A22" s="7">
        <v>14</v>
      </c>
      <c r="B22" s="16">
        <v>350</v>
      </c>
      <c r="C22" s="14" t="s">
        <v>31</v>
      </c>
      <c r="D22" s="8">
        <v>1933229000</v>
      </c>
      <c r="E22" s="8">
        <v>709549000.73000002</v>
      </c>
      <c r="F22" s="8">
        <f t="shared" si="1"/>
        <v>36.702791067690377</v>
      </c>
      <c r="G22" s="8">
        <v>814830000</v>
      </c>
      <c r="H22" s="8">
        <v>329721564.27999997</v>
      </c>
      <c r="I22" s="9">
        <f t="shared" si="0"/>
        <v>40.465074221616774</v>
      </c>
      <c r="J22" s="9">
        <f t="shared" si="2"/>
        <v>2748059000</v>
      </c>
      <c r="K22" s="9">
        <f t="shared" si="3"/>
        <v>1039270565.01</v>
      </c>
      <c r="L22" s="9">
        <f t="shared" si="4"/>
        <v>37.818349788341514</v>
      </c>
    </row>
    <row r="23" spans="1:12" s="2" customFormat="1" ht="41.25" customHeight="1">
      <c r="A23" s="7">
        <v>15</v>
      </c>
      <c r="B23" s="16">
        <v>370</v>
      </c>
      <c r="C23" s="14" t="s">
        <v>32</v>
      </c>
      <c r="D23" s="8">
        <v>2989101000</v>
      </c>
      <c r="E23" s="8">
        <v>1773250738.97</v>
      </c>
      <c r="F23" s="8">
        <f t="shared" si="1"/>
        <v>59.323881627619812</v>
      </c>
      <c r="G23" s="8">
        <v>1109328000</v>
      </c>
      <c r="H23" s="8">
        <v>709412612.40999997</v>
      </c>
      <c r="I23" s="9">
        <f t="shared" si="0"/>
        <v>63.949761694467277</v>
      </c>
      <c r="J23" s="9">
        <f t="shared" si="2"/>
        <v>4098429000</v>
      </c>
      <c r="K23" s="9">
        <f t="shared" si="3"/>
        <v>2482663351.3800001</v>
      </c>
      <c r="L23" s="9">
        <f t="shared" si="4"/>
        <v>60.575975608702748</v>
      </c>
    </row>
    <row r="24" spans="1:12" s="2" customFormat="1" ht="43.5" customHeight="1">
      <c r="A24" s="7">
        <v>16</v>
      </c>
      <c r="B24" s="16">
        <v>371</v>
      </c>
      <c r="C24" s="14" t="s">
        <v>23</v>
      </c>
      <c r="D24" s="8">
        <v>230862000</v>
      </c>
      <c r="E24" s="8">
        <v>102952164.65000001</v>
      </c>
      <c r="F24" s="8">
        <f t="shared" si="1"/>
        <v>44.594677621262925</v>
      </c>
      <c r="G24" s="8">
        <v>109850000</v>
      </c>
      <c r="H24" s="8">
        <v>28149788.84</v>
      </c>
      <c r="I24" s="9">
        <f t="shared" si="0"/>
        <v>25.625661210741917</v>
      </c>
      <c r="J24" s="9">
        <f t="shared" si="2"/>
        <v>340712000</v>
      </c>
      <c r="K24" s="9">
        <f t="shared" si="3"/>
        <v>131101953.49000001</v>
      </c>
      <c r="L24" s="9">
        <f t="shared" si="4"/>
        <v>38.478818911573413</v>
      </c>
    </row>
    <row r="25" spans="1:12" s="2" customFormat="1" ht="30.75" customHeight="1">
      <c r="A25" s="7">
        <v>17</v>
      </c>
      <c r="B25" s="16">
        <v>391</v>
      </c>
      <c r="C25" s="14" t="s">
        <v>17</v>
      </c>
      <c r="D25" s="10">
        <v>25088000</v>
      </c>
      <c r="E25" s="10">
        <v>9420676.8800000008</v>
      </c>
      <c r="F25" s="8">
        <f t="shared" si="1"/>
        <v>37.550529655612245</v>
      </c>
      <c r="G25" s="10">
        <v>13600000</v>
      </c>
      <c r="H25" s="10">
        <v>1383170</v>
      </c>
      <c r="I25" s="9">
        <f t="shared" si="0"/>
        <v>10.170367647058825</v>
      </c>
      <c r="J25" s="9">
        <f t="shared" si="2"/>
        <v>38688000</v>
      </c>
      <c r="K25" s="9">
        <f t="shared" si="3"/>
        <v>10803846.880000001</v>
      </c>
      <c r="L25" s="9">
        <f t="shared" si="4"/>
        <v>27.925576095947065</v>
      </c>
    </row>
    <row r="26" spans="1:12" ht="30.75" customHeight="1">
      <c r="A26" s="7">
        <v>18</v>
      </c>
      <c r="B26" s="16">
        <v>602</v>
      </c>
      <c r="C26" s="14" t="s">
        <v>18</v>
      </c>
      <c r="D26" s="11">
        <v>1773206000</v>
      </c>
      <c r="E26" s="11">
        <v>220000</v>
      </c>
      <c r="F26" s="8">
        <f t="shared" si="1"/>
        <v>1.2406905909409285E-2</v>
      </c>
      <c r="G26" s="11">
        <v>255995000</v>
      </c>
      <c r="H26" s="11">
        <v>0</v>
      </c>
      <c r="I26" s="9">
        <f t="shared" si="0"/>
        <v>0</v>
      </c>
      <c r="J26" s="9">
        <f t="shared" si="2"/>
        <v>2029201000</v>
      </c>
      <c r="K26" s="9">
        <f t="shared" si="3"/>
        <v>220000</v>
      </c>
      <c r="L26" s="9">
        <f t="shared" si="4"/>
        <v>1.0841705676273568E-2</v>
      </c>
    </row>
    <row r="27" spans="1:12" ht="30.75" customHeight="1">
      <c r="A27" s="7"/>
      <c r="B27" s="16"/>
      <c r="C27" s="14" t="s">
        <v>0</v>
      </c>
      <c r="D27" s="12">
        <f>SUM(D9:D26)</f>
        <v>13645710000</v>
      </c>
      <c r="E27" s="12">
        <f>SUM(E9:E26)</f>
        <v>4651498343.0900002</v>
      </c>
      <c r="F27" s="8">
        <f t="shared" si="1"/>
        <v>34.087624191705672</v>
      </c>
      <c r="G27" s="12">
        <f t="shared" ref="G27:K27" si="5">SUM(G9:G26)</f>
        <v>22471594000</v>
      </c>
      <c r="H27" s="12">
        <f t="shared" si="5"/>
        <v>9015864095.6700001</v>
      </c>
      <c r="I27" s="9">
        <f t="shared" si="0"/>
        <v>40.121159610083737</v>
      </c>
      <c r="J27" s="12">
        <f t="shared" si="5"/>
        <v>36117304000</v>
      </c>
      <c r="K27" s="12">
        <f t="shared" si="5"/>
        <v>13667362438.759998</v>
      </c>
      <c r="L27" s="9">
        <f>K27/J27*100</f>
        <v>37.841590941450107</v>
      </c>
    </row>
    <row r="28" spans="1:12" ht="28.5" customHeight="1">
      <c r="A28" s="7">
        <v>19</v>
      </c>
      <c r="B28" s="16">
        <v>801</v>
      </c>
      <c r="C28" s="14" t="s">
        <v>26</v>
      </c>
      <c r="D28" s="12">
        <v>4842396000</v>
      </c>
      <c r="E28" s="12">
        <v>2911231750</v>
      </c>
      <c r="F28" s="8">
        <f t="shared" si="1"/>
        <v>60.119654608999355</v>
      </c>
      <c r="G28" s="11">
        <v>0</v>
      </c>
      <c r="H28" s="11">
        <v>0</v>
      </c>
      <c r="I28" s="9"/>
      <c r="J28" s="9">
        <f t="shared" si="2"/>
        <v>4842396000</v>
      </c>
      <c r="K28" s="9">
        <f t="shared" si="3"/>
        <v>2911231750</v>
      </c>
      <c r="L28" s="9">
        <f>K28/J28*100</f>
        <v>60.119654608999355</v>
      </c>
    </row>
    <row r="29" spans="1:12" ht="24.75" customHeight="1">
      <c r="A29" s="7"/>
      <c r="B29" s="17"/>
      <c r="C29" s="7" t="s">
        <v>19</v>
      </c>
      <c r="D29" s="13">
        <f>D28+D27</f>
        <v>18488106000</v>
      </c>
      <c r="E29" s="13">
        <f>E28+E27</f>
        <v>7562730093.0900002</v>
      </c>
      <c r="F29" s="8">
        <f t="shared" si="1"/>
        <v>40.905921315520366</v>
      </c>
      <c r="G29" s="13">
        <f>G28+G27</f>
        <v>22471594000</v>
      </c>
      <c r="H29" s="13">
        <f>H28+H27</f>
        <v>9015864095.6700001</v>
      </c>
      <c r="I29" s="9">
        <f>H29/G29*100</f>
        <v>40.121159610083737</v>
      </c>
      <c r="J29" s="9">
        <f t="shared" si="2"/>
        <v>40959700000</v>
      </c>
      <c r="K29" s="9">
        <f t="shared" si="3"/>
        <v>16578594188.76</v>
      </c>
      <c r="L29" s="9">
        <f>K29/J29*100</f>
        <v>40.475379919188867</v>
      </c>
    </row>
    <row r="31" spans="1:12">
      <c r="A31" s="18"/>
      <c r="B31" s="18"/>
      <c r="C31" s="18"/>
    </row>
  </sheetData>
  <sheetProtection selectLockedCells="1"/>
  <mergeCells count="13">
    <mergeCell ref="A31:C31"/>
    <mergeCell ref="J7:L7"/>
    <mergeCell ref="A1:L1"/>
    <mergeCell ref="A2:L2"/>
    <mergeCell ref="A3:L3"/>
    <mergeCell ref="A4:L4"/>
    <mergeCell ref="A5:L5"/>
    <mergeCell ref="A6:L6"/>
    <mergeCell ref="A7:A8"/>
    <mergeCell ref="B7:B8"/>
    <mergeCell ref="C7:C8"/>
    <mergeCell ref="D7:F7"/>
    <mergeCell ref="G7:I7"/>
  </mergeCells>
  <printOptions horizontalCentered="1"/>
  <pageMargins left="0.44" right="0.38" top="0.35" bottom="0.75" header="0.2" footer="0.3"/>
  <pageSetup scale="63" orientation="landscape" r:id="rId1"/>
  <ignoredErrors>
    <ignoredError sqref="B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खर्च</vt:lpstr>
      <vt:lpstr>खर्च!Print_Area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2022-06-07T10:50:03Z</dcterms:modified>
</cp:coreProperties>
</file>