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455"/>
  </bookViews>
  <sheets>
    <sheet name="खर्च" sheetId="18" r:id="rId1"/>
  </sheets>
  <definedNames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खर्च!$A$1:$L$28</definedName>
  </definedNames>
  <calcPr calcId="124519"/>
</workbook>
</file>

<file path=xl/calcChain.xml><?xml version="1.0" encoding="utf-8"?>
<calcChain xmlns="http://schemas.openxmlformats.org/spreadsheetml/2006/main">
  <c r="H26" i="18"/>
  <c r="E26"/>
  <c r="E28" s="1"/>
  <c r="F9"/>
  <c r="F10"/>
  <c r="F11"/>
  <c r="F12"/>
  <c r="F13"/>
  <c r="F14"/>
  <c r="F15"/>
  <c r="F16"/>
  <c r="F17"/>
  <c r="F18"/>
  <c r="F19"/>
  <c r="F20"/>
  <c r="F21"/>
  <c r="F22"/>
  <c r="F23"/>
  <c r="F24"/>
  <c r="F25"/>
  <c r="F8"/>
  <c r="F27" l="1"/>
  <c r="G26"/>
  <c r="G28" s="1"/>
  <c r="D26"/>
  <c r="K27"/>
  <c r="J27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D28" l="1"/>
  <c r="J28" s="1"/>
  <c r="F26"/>
  <c r="L8"/>
  <c r="L11"/>
  <c r="L14"/>
  <c r="L17"/>
  <c r="L20"/>
  <c r="L23"/>
  <c r="L10"/>
  <c r="L13"/>
  <c r="L16"/>
  <c r="L19"/>
  <c r="L22"/>
  <c r="L18"/>
  <c r="L21"/>
  <c r="L24"/>
  <c r="L9"/>
  <c r="L12"/>
  <c r="L15"/>
  <c r="I26"/>
  <c r="L25"/>
  <c r="K26"/>
  <c r="H28"/>
  <c r="I28" s="1"/>
  <c r="L27"/>
  <c r="F28"/>
  <c r="J26"/>
  <c r="K28" l="1"/>
  <c r="L28" s="1"/>
  <c r="L26"/>
</calcChain>
</file>

<file path=xl/sharedStrings.xml><?xml version="1.0" encoding="utf-8"?>
<sst xmlns="http://schemas.openxmlformats.org/spreadsheetml/2006/main" count="42" uniqueCount="35">
  <si>
    <t>जम्मा</t>
  </si>
  <si>
    <t>लुम्बिनी प्रदेश</t>
  </si>
  <si>
    <t>प्रदेश लेखा नियन्त्रक कार्यालय</t>
  </si>
  <si>
    <t>कूल जम्मा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</si>
  <si>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</si>
  <si>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</si>
  <si>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</si>
  <si>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</si>
  <si>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</si>
  <si>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</si>
  <si>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</si>
  <si>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</si>
  <si>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</si>
  <si>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</si>
  <si>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</si>
  <si>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</si>
  <si>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उर्जा, जलस्रोत तथा सिंचाई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</si>
  <si>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</si>
  <si>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</si>
  <si>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</si>
  <si>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</si>
  <si>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</si>
  <si>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</si>
  <si>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</si>
  <si>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कृषि, खाद्य प्रविधि तथा भूमि व्यवस्था मन्त्रालय</t>
  </si>
  <si>
    <t>शिक्षा, विज्ञान, युवा तथा खेलकुद मन्त्रालय</t>
  </si>
  <si>
    <t>स्वास्थ्य, जनसंख्या तथा परिवार कल्याण मन्त्रालय</t>
  </si>
  <si>
    <t>महिला, बालबालिका तथा जेष्ठ नागरिक मन्त्रालय</t>
  </si>
  <si>
    <t>पर्याटन, ग्रामिण तथा सहरी विकास मन्त्रालय</t>
  </si>
  <si>
    <t>उद्योग, वाणिज्य तथा आपुर्ति मन्त्रालय</t>
  </si>
  <si>
    <t>आन्तरिक मामिला, कानून तथा सञ्चार मन्त्रालय</t>
  </si>
  <si>
    <t>लुम्बिनी प्रदेश सरकार</t>
  </si>
  <si>
    <t>अर्थ मन्त्रालय</t>
  </si>
  <si>
    <t>आर्थिक मामिला मन्त्रालय</t>
  </si>
  <si>
    <t>आ.व.२०७९/८० को फागुन मसान्तसम्मको मन्त्रालयगत खर्चको  विवरण(सुरु विनियोजनका आधारमा)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</si>
</sst>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0" fillId="0" borderId="0"/>
    <xf numFmtId="0" fontId="11" fillId="0" borderId="0" applyAlignment="0"/>
  </cellStyleXfs>
  <cellXfs count="23">
    <xf numFmtId="0" fontId="0" fillId="0" borderId="0" xfId="0"/>
    <xf numFmtId="0" fontId="6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horizontal="left" wrapText="1"/>
      <protection locked="0"/>
    </xf>
    <xf numFmtId="0" fontId="6" fillId="0" borderId="1" xfId="4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left" wrapText="1"/>
    </xf>
    <xf numFmtId="4" fontId="6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4" fontId="6" fillId="0" borderId="1" xfId="4" applyNumberFormat="1" applyFont="1" applyBorder="1" applyAlignment="1" applyProtection="1">
      <alignment horizontal="right" vertical="center" wrapText="1"/>
      <protection locked="0"/>
    </xf>
    <xf numFmtId="0" fontId="6" fillId="0" borderId="1" xfId="4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</xf>
    <xf numFmtId="0" fontId="6" fillId="0" borderId="0" xfId="4" applyFont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L28"/>
  <sheetViews>
    <sheetView tabSelected="1" view="pageBreakPreview" topLeftCell="C4" zoomScale="90" zoomScaleSheetLayoutView="90" workbookViewId="0">
      <selection activeCell="E10" sqref="E10"/>
    </sheetView>
  </sheetViews>
  <sheetFormatPr defaultColWidth="9.140625" defaultRowHeight="19.5"/>
  <cols>
    <col min="1" max="1" width="6.140625" style="15" bestFit="1" customWidth="1"/>
    <col min="2" max="2" width="11.28515625" style="15" customWidth="1"/>
    <col min="3" max="3" width="34.140625" style="2" customWidth="1"/>
    <col min="4" max="4" width="22.7109375" style="1" customWidth="1"/>
    <col min="5" max="5" width="20.7109375" style="1" customWidth="1"/>
    <col min="6" max="6" width="9.28515625" style="1" customWidth="1"/>
    <col min="7" max="7" width="22" style="1" customWidth="1"/>
    <col min="8" max="8" width="20.42578125" style="1" customWidth="1"/>
    <col min="9" max="9" width="8.5703125" style="1" customWidth="1"/>
    <col min="10" max="10" width="22" style="1" customWidth="1"/>
    <col min="11" max="11" width="22.140625" style="1" customWidth="1"/>
    <col min="12" max="12" width="9" style="1" customWidth="1"/>
    <col min="13" max="16384" width="9.140625" style="1"/>
  </cols>
  <sheetData>
    <row r="1" spans="1:12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3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3.2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30" customHeight="1">
      <c r="A6" s="21" t="s">
        <v>4</v>
      </c>
      <c r="B6" s="22" t="s">
        <v>5</v>
      </c>
      <c r="C6" s="21" t="s">
        <v>6</v>
      </c>
      <c r="D6" s="16" t="s">
        <v>7</v>
      </c>
      <c r="E6" s="16"/>
      <c r="F6" s="16"/>
      <c r="G6" s="16" t="s">
        <v>8</v>
      </c>
      <c r="H6" s="16"/>
      <c r="I6" s="16"/>
      <c r="J6" s="16" t="s">
        <v>0</v>
      </c>
      <c r="K6" s="16"/>
      <c r="L6" s="16"/>
    </row>
    <row r="7" spans="1:12" s="2" customFormat="1">
      <c r="A7" s="21"/>
      <c r="B7" s="22"/>
      <c r="C7" s="21"/>
      <c r="D7" s="3" t="s">
        <v>9</v>
      </c>
      <c r="E7" s="4" t="s">
        <v>10</v>
      </c>
      <c r="F7" s="4" t="s">
        <v>11</v>
      </c>
      <c r="G7" s="3" t="s">
        <v>9</v>
      </c>
      <c r="H7" s="4" t="s">
        <v>10</v>
      </c>
      <c r="I7" s="4" t="s">
        <v>11</v>
      </c>
      <c r="J7" s="3" t="s">
        <v>9</v>
      </c>
      <c r="K7" s="4" t="s">
        <v>10</v>
      </c>
      <c r="L7" s="5" t="s">
        <v>11</v>
      </c>
    </row>
    <row r="8" spans="1:12" s="2" customFormat="1" ht="30.75" customHeight="1">
      <c r="A8" s="6">
        <v>1</v>
      </c>
      <c r="B8" s="7">
        <v>202</v>
      </c>
      <c r="C8" s="8" t="s">
        <v>12</v>
      </c>
      <c r="D8" s="9">
        <v>226410000</v>
      </c>
      <c r="E8" s="9">
        <v>59375193.07</v>
      </c>
      <c r="F8" s="9">
        <f>E8/D8*100</f>
        <v>26.224633660174018</v>
      </c>
      <c r="G8" s="9">
        <v>99056000</v>
      </c>
      <c r="H8" s="9">
        <v>63924373.840000004</v>
      </c>
      <c r="I8" s="10">
        <f t="shared" ref="I8:I28" si="0">H8/G8*100</f>
        <v>64.533570747859798</v>
      </c>
      <c r="J8" s="10">
        <f>D8+G8</f>
        <v>325466000</v>
      </c>
      <c r="K8" s="10">
        <f>H8+E8</f>
        <v>123299566.91</v>
      </c>
      <c r="L8" s="10">
        <f>K8/J8*100</f>
        <v>37.884008440205733</v>
      </c>
    </row>
    <row r="9" spans="1:12" s="2" customFormat="1" ht="30.75" customHeight="1">
      <c r="A9" s="6">
        <v>2</v>
      </c>
      <c r="B9" s="7">
        <v>210</v>
      </c>
      <c r="C9" s="8" t="s">
        <v>13</v>
      </c>
      <c r="D9" s="9">
        <v>37200000</v>
      </c>
      <c r="E9" s="9">
        <v>43711764.219999999</v>
      </c>
      <c r="F9" s="9">
        <f t="shared" ref="F9:F26" si="1">E9/D9*100</f>
        <v>117.50474252688173</v>
      </c>
      <c r="G9" s="9">
        <v>14800000</v>
      </c>
      <c r="H9" s="9">
        <v>14193407</v>
      </c>
      <c r="I9" s="10">
        <f t="shared" si="0"/>
        <v>95.901398648648652</v>
      </c>
      <c r="J9" s="10">
        <f t="shared" ref="J9:J28" si="2">D9+G9</f>
        <v>52000000</v>
      </c>
      <c r="K9" s="10">
        <f t="shared" ref="K9:K28" si="3">H9+E9</f>
        <v>57905171.219999999</v>
      </c>
      <c r="L9" s="10">
        <f t="shared" ref="L9:L28" si="4">K9/J9*100</f>
        <v>111.35609849999999</v>
      </c>
    </row>
    <row r="10" spans="1:12" s="2" customFormat="1" ht="30.75" customHeight="1">
      <c r="A10" s="6">
        <v>3</v>
      </c>
      <c r="B10" s="7">
        <v>216</v>
      </c>
      <c r="C10" s="8" t="s">
        <v>14</v>
      </c>
      <c r="D10" s="9">
        <v>15100000</v>
      </c>
      <c r="E10" s="9">
        <v>7542265.7800000003</v>
      </c>
      <c r="F10" s="9">
        <f t="shared" si="1"/>
        <v>49.948780000000006</v>
      </c>
      <c r="G10" s="9">
        <v>500000</v>
      </c>
      <c r="H10" s="9">
        <v>394000</v>
      </c>
      <c r="I10" s="10">
        <f t="shared" si="0"/>
        <v>78.8</v>
      </c>
      <c r="J10" s="10">
        <f t="shared" si="2"/>
        <v>15600000</v>
      </c>
      <c r="K10" s="10">
        <f t="shared" si="3"/>
        <v>7936265.7800000003</v>
      </c>
      <c r="L10" s="10">
        <f t="shared" si="4"/>
        <v>50.873498589743591</v>
      </c>
    </row>
    <row r="11" spans="1:12" s="2" customFormat="1" ht="30.75" customHeight="1">
      <c r="A11" s="6">
        <v>4</v>
      </c>
      <c r="B11" s="7">
        <v>301</v>
      </c>
      <c r="C11" s="8" t="s">
        <v>15</v>
      </c>
      <c r="D11" s="9">
        <v>914445000</v>
      </c>
      <c r="E11" s="9">
        <v>194608602.49000001</v>
      </c>
      <c r="F11" s="9">
        <f t="shared" si="1"/>
        <v>21.281608242157812</v>
      </c>
      <c r="G11" s="9">
        <v>85050000</v>
      </c>
      <c r="H11" s="9">
        <v>22308172.789999999</v>
      </c>
      <c r="I11" s="10">
        <f t="shared" si="0"/>
        <v>26.229480058788944</v>
      </c>
      <c r="J11" s="10">
        <f t="shared" si="2"/>
        <v>999495000</v>
      </c>
      <c r="K11" s="10">
        <f t="shared" si="3"/>
        <v>216916775.28</v>
      </c>
      <c r="L11" s="10">
        <f t="shared" si="4"/>
        <v>21.702637359866735</v>
      </c>
    </row>
    <row r="12" spans="1:12" s="2" customFormat="1" ht="30.75" customHeight="1">
      <c r="A12" s="6">
        <v>5</v>
      </c>
      <c r="B12" s="7">
        <v>305</v>
      </c>
      <c r="C12" s="8" t="s">
        <v>32</v>
      </c>
      <c r="D12" s="9">
        <v>364577000</v>
      </c>
      <c r="E12" s="9">
        <v>59313915.340000004</v>
      </c>
      <c r="F12" s="9">
        <f t="shared" si="1"/>
        <v>16.269242256094049</v>
      </c>
      <c r="G12" s="9">
        <v>46840000</v>
      </c>
      <c r="H12" s="9">
        <v>5158329.5999999996</v>
      </c>
      <c r="I12" s="10">
        <f t="shared" si="0"/>
        <v>11.012659265584968</v>
      </c>
      <c r="J12" s="10">
        <f t="shared" si="2"/>
        <v>411417000</v>
      </c>
      <c r="K12" s="10">
        <f t="shared" si="3"/>
        <v>64472244.940000005</v>
      </c>
      <c r="L12" s="10">
        <f t="shared" si="4"/>
        <v>15.67077805243828</v>
      </c>
    </row>
    <row r="13" spans="1:12" s="2" customFormat="1" ht="30.75" customHeight="1">
      <c r="A13" s="6">
        <v>6</v>
      </c>
      <c r="B13" s="7">
        <v>307</v>
      </c>
      <c r="C13" s="8" t="s">
        <v>29</v>
      </c>
      <c r="D13" s="9">
        <v>362267000</v>
      </c>
      <c r="E13" s="9">
        <v>142357513.80000001</v>
      </c>
      <c r="F13" s="9">
        <f t="shared" si="1"/>
        <v>39.296296322877886</v>
      </c>
      <c r="G13" s="9">
        <v>64650000</v>
      </c>
      <c r="H13" s="9">
        <v>5943635</v>
      </c>
      <c r="I13" s="10">
        <f t="shared" si="0"/>
        <v>9.1935576179427692</v>
      </c>
      <c r="J13" s="10">
        <f t="shared" si="2"/>
        <v>426917000</v>
      </c>
      <c r="K13" s="10">
        <f t="shared" si="3"/>
        <v>148301148.80000001</v>
      </c>
      <c r="L13" s="10">
        <f t="shared" si="4"/>
        <v>34.737700489790754</v>
      </c>
    </row>
    <row r="14" spans="1:12" s="2" customFormat="1" ht="30.75" customHeight="1">
      <c r="A14" s="6">
        <v>7</v>
      </c>
      <c r="B14" s="7">
        <v>308</v>
      </c>
      <c r="C14" s="8" t="s">
        <v>16</v>
      </c>
      <c r="D14" s="9">
        <v>274808000</v>
      </c>
      <c r="E14" s="9">
        <v>131310905.63</v>
      </c>
      <c r="F14" s="9">
        <f t="shared" si="1"/>
        <v>47.782781298215482</v>
      </c>
      <c r="G14" s="9">
        <v>3387900000</v>
      </c>
      <c r="H14" s="9">
        <v>860583450.5</v>
      </c>
      <c r="I14" s="10">
        <f t="shared" si="0"/>
        <v>25.401678045396853</v>
      </c>
      <c r="J14" s="10">
        <f t="shared" si="2"/>
        <v>3662708000</v>
      </c>
      <c r="K14" s="10">
        <f t="shared" si="3"/>
        <v>991894356.13</v>
      </c>
      <c r="L14" s="10">
        <f t="shared" si="4"/>
        <v>27.080901784417431</v>
      </c>
    </row>
    <row r="15" spans="1:12" s="2" customFormat="1" ht="30.75" customHeight="1">
      <c r="A15" s="6">
        <v>8</v>
      </c>
      <c r="B15" s="7">
        <v>311</v>
      </c>
      <c r="C15" s="8" t="s">
        <v>27</v>
      </c>
      <c r="D15" s="9">
        <v>158962000</v>
      </c>
      <c r="E15" s="9">
        <v>38026326.170000002</v>
      </c>
      <c r="F15" s="9">
        <f t="shared" si="1"/>
        <v>23.921645531636493</v>
      </c>
      <c r="G15" s="9">
        <v>404700000</v>
      </c>
      <c r="H15" s="9">
        <v>30626567.75</v>
      </c>
      <c r="I15" s="10">
        <f t="shared" si="0"/>
        <v>7.5677212132443783</v>
      </c>
      <c r="J15" s="10">
        <f t="shared" si="2"/>
        <v>563662000</v>
      </c>
      <c r="K15" s="10">
        <f t="shared" si="3"/>
        <v>68652893.920000002</v>
      </c>
      <c r="L15" s="10">
        <f t="shared" si="4"/>
        <v>12.179798162728728</v>
      </c>
    </row>
    <row r="16" spans="1:12" s="2" customFormat="1" ht="30.75" customHeight="1">
      <c r="A16" s="6">
        <v>9</v>
      </c>
      <c r="B16" s="7">
        <v>312</v>
      </c>
      <c r="C16" s="8" t="s">
        <v>24</v>
      </c>
      <c r="D16" s="9">
        <v>2330350000</v>
      </c>
      <c r="E16" s="9">
        <v>539500792.60000002</v>
      </c>
      <c r="F16" s="9">
        <f t="shared" si="1"/>
        <v>23.15106282747227</v>
      </c>
      <c r="G16" s="9">
        <v>149150000</v>
      </c>
      <c r="H16" s="9">
        <v>32885896.899999999</v>
      </c>
      <c r="I16" s="10">
        <f t="shared" si="0"/>
        <v>22.048874891049277</v>
      </c>
      <c r="J16" s="10">
        <f t="shared" si="2"/>
        <v>2479500000</v>
      </c>
      <c r="K16" s="10">
        <f t="shared" si="3"/>
        <v>572386689.5</v>
      </c>
      <c r="L16" s="10">
        <f t="shared" si="4"/>
        <v>23.084762633595481</v>
      </c>
    </row>
    <row r="17" spans="1:12" s="2" customFormat="1" ht="30.75" customHeight="1">
      <c r="A17" s="6">
        <v>10</v>
      </c>
      <c r="B17" s="7">
        <v>314</v>
      </c>
      <c r="C17" s="8" t="s">
        <v>30</v>
      </c>
      <c r="D17" s="9">
        <v>260084000</v>
      </c>
      <c r="E17" s="9">
        <v>64303019.229999997</v>
      </c>
      <c r="F17" s="9">
        <f t="shared" si="1"/>
        <v>24.723942737730887</v>
      </c>
      <c r="G17" s="9">
        <v>412715000</v>
      </c>
      <c r="H17" s="9">
        <v>124816142.58</v>
      </c>
      <c r="I17" s="10">
        <f t="shared" si="0"/>
        <v>30.242695947566723</v>
      </c>
      <c r="J17" s="10">
        <f t="shared" si="2"/>
        <v>672799000</v>
      </c>
      <c r="K17" s="10">
        <f t="shared" si="3"/>
        <v>189119161.81</v>
      </c>
      <c r="L17" s="10">
        <f t="shared" si="4"/>
        <v>28.109310776323987</v>
      </c>
    </row>
    <row r="18" spans="1:12" s="2" customFormat="1" ht="30.75" customHeight="1">
      <c r="A18" s="6">
        <v>11</v>
      </c>
      <c r="B18" s="7">
        <v>329</v>
      </c>
      <c r="C18" s="8" t="s">
        <v>17</v>
      </c>
      <c r="D18" s="9">
        <v>905571000</v>
      </c>
      <c r="E18" s="9">
        <v>485214697.98000002</v>
      </c>
      <c r="F18" s="9">
        <f t="shared" si="1"/>
        <v>53.581077351196093</v>
      </c>
      <c r="G18" s="9">
        <v>1116129000</v>
      </c>
      <c r="H18" s="9">
        <v>189782443.59999999</v>
      </c>
      <c r="I18" s="10">
        <f t="shared" si="0"/>
        <v>17.003629831318783</v>
      </c>
      <c r="J18" s="10">
        <f t="shared" si="2"/>
        <v>2021700000</v>
      </c>
      <c r="K18" s="10">
        <f t="shared" si="3"/>
        <v>674997141.58000004</v>
      </c>
      <c r="L18" s="10">
        <f t="shared" si="4"/>
        <v>33.387601601622393</v>
      </c>
    </row>
    <row r="19" spans="1:12" s="2" customFormat="1" ht="30.75" customHeight="1">
      <c r="A19" s="6">
        <v>12</v>
      </c>
      <c r="B19" s="6" t="s">
        <v>18</v>
      </c>
      <c r="C19" s="8" t="s">
        <v>19</v>
      </c>
      <c r="D19" s="9">
        <v>246328000</v>
      </c>
      <c r="E19" s="9">
        <v>86198840.370000005</v>
      </c>
      <c r="F19" s="9">
        <f t="shared" si="1"/>
        <v>34.993520984216168</v>
      </c>
      <c r="G19" s="9">
        <v>9889772000</v>
      </c>
      <c r="H19" s="9">
        <v>2450536540.8699999</v>
      </c>
      <c r="I19" s="10">
        <f t="shared" si="0"/>
        <v>24.778493790048948</v>
      </c>
      <c r="J19" s="10">
        <f t="shared" si="2"/>
        <v>10136100000</v>
      </c>
      <c r="K19" s="10">
        <f t="shared" si="3"/>
        <v>2536735381.2399998</v>
      </c>
      <c r="L19" s="10">
        <f t="shared" si="4"/>
        <v>25.026739882597841</v>
      </c>
    </row>
    <row r="20" spans="1:12" s="2" customFormat="1" ht="30.75" customHeight="1">
      <c r="A20" s="6">
        <v>13</v>
      </c>
      <c r="B20" s="7">
        <v>347</v>
      </c>
      <c r="C20" s="8" t="s">
        <v>28</v>
      </c>
      <c r="D20" s="9">
        <v>434774000</v>
      </c>
      <c r="E20" s="9">
        <v>123869453.36</v>
      </c>
      <c r="F20" s="9">
        <f t="shared" si="1"/>
        <v>28.490538385460034</v>
      </c>
      <c r="G20" s="9">
        <v>6509326000</v>
      </c>
      <c r="H20" s="9">
        <v>1853293406.0999999</v>
      </c>
      <c r="I20" s="10">
        <f t="shared" si="0"/>
        <v>28.471356421540417</v>
      </c>
      <c r="J20" s="10">
        <f t="shared" si="2"/>
        <v>6944100000</v>
      </c>
      <c r="K20" s="10">
        <f t="shared" si="3"/>
        <v>1977162859.4599998</v>
      </c>
      <c r="L20" s="10">
        <f t="shared" si="4"/>
        <v>28.472557415071787</v>
      </c>
    </row>
    <row r="21" spans="1:12" s="2" customFormat="1" ht="30.75" customHeight="1">
      <c r="A21" s="6">
        <v>14</v>
      </c>
      <c r="B21" s="7">
        <v>350</v>
      </c>
      <c r="C21" s="8" t="s">
        <v>25</v>
      </c>
      <c r="D21" s="9">
        <v>2092991000</v>
      </c>
      <c r="E21" s="9">
        <v>730856740.33000004</v>
      </c>
      <c r="F21" s="9">
        <f t="shared" si="1"/>
        <v>34.919249071305138</v>
      </c>
      <c r="G21" s="9">
        <v>720553000</v>
      </c>
      <c r="H21" s="9">
        <v>205948721.44</v>
      </c>
      <c r="I21" s="10">
        <f t="shared" si="0"/>
        <v>28.5820364969683</v>
      </c>
      <c r="J21" s="10">
        <f t="shared" si="2"/>
        <v>2813544000</v>
      </c>
      <c r="K21" s="10">
        <f t="shared" si="3"/>
        <v>936805461.76999998</v>
      </c>
      <c r="L21" s="10">
        <f t="shared" si="4"/>
        <v>33.296279061923322</v>
      </c>
    </row>
    <row r="22" spans="1:12" s="2" customFormat="1" ht="46.5" customHeight="1">
      <c r="A22" s="6">
        <v>15</v>
      </c>
      <c r="B22" s="7">
        <v>370</v>
      </c>
      <c r="C22" s="8" t="s">
        <v>26</v>
      </c>
      <c r="D22" s="9">
        <v>3080799000</v>
      </c>
      <c r="E22" s="9">
        <v>1266555987.3199999</v>
      </c>
      <c r="F22" s="9">
        <f t="shared" si="1"/>
        <v>41.111282732823526</v>
      </c>
      <c r="G22" s="9">
        <v>1500860000</v>
      </c>
      <c r="H22" s="9">
        <v>199231995.49000001</v>
      </c>
      <c r="I22" s="10">
        <f t="shared" si="0"/>
        <v>13.274522306544249</v>
      </c>
      <c r="J22" s="10">
        <f t="shared" si="2"/>
        <v>4581659000</v>
      </c>
      <c r="K22" s="10">
        <f t="shared" si="3"/>
        <v>1465787982.8099999</v>
      </c>
      <c r="L22" s="10">
        <f t="shared" si="4"/>
        <v>31.992515872743908</v>
      </c>
    </row>
    <row r="23" spans="1:12" s="2" customFormat="1" ht="30.75" customHeight="1">
      <c r="A23" s="6">
        <v>16</v>
      </c>
      <c r="B23" s="7">
        <v>371</v>
      </c>
      <c r="C23" s="8" t="s">
        <v>20</v>
      </c>
      <c r="D23" s="9">
        <v>319124000</v>
      </c>
      <c r="E23" s="9">
        <v>101366625.81999999</v>
      </c>
      <c r="F23" s="9">
        <f t="shared" si="1"/>
        <v>31.764024586054322</v>
      </c>
      <c r="G23" s="9">
        <v>27000000</v>
      </c>
      <c r="H23" s="9">
        <v>13331936</v>
      </c>
      <c r="I23" s="10">
        <f t="shared" si="0"/>
        <v>49.377540740740741</v>
      </c>
      <c r="J23" s="10">
        <f t="shared" si="2"/>
        <v>346124000</v>
      </c>
      <c r="K23" s="10">
        <f t="shared" si="3"/>
        <v>114698561.81999999</v>
      </c>
      <c r="L23" s="10">
        <f t="shared" si="4"/>
        <v>33.137997313101664</v>
      </c>
    </row>
    <row r="24" spans="1:12" s="2" customFormat="1" ht="30.75" customHeight="1">
      <c r="A24" s="6">
        <v>17</v>
      </c>
      <c r="B24" s="7">
        <v>391</v>
      </c>
      <c r="C24" s="8" t="s">
        <v>21</v>
      </c>
      <c r="D24" s="11">
        <v>26504000</v>
      </c>
      <c r="E24" s="11">
        <v>8698242.3000000007</v>
      </c>
      <c r="F24" s="9">
        <f t="shared" si="1"/>
        <v>32.818602097796564</v>
      </c>
      <c r="G24" s="11">
        <v>12950000</v>
      </c>
      <c r="H24" s="11">
        <v>2223309</v>
      </c>
      <c r="I24" s="10">
        <f t="shared" si="0"/>
        <v>17.168409266409267</v>
      </c>
      <c r="J24" s="10">
        <f t="shared" si="2"/>
        <v>39454000</v>
      </c>
      <c r="K24" s="10">
        <f t="shared" si="3"/>
        <v>10921551.300000001</v>
      </c>
      <c r="L24" s="10">
        <f t="shared" si="4"/>
        <v>27.681733917980434</v>
      </c>
    </row>
    <row r="25" spans="1:12" ht="30.75" customHeight="1">
      <c r="A25" s="6">
        <v>18</v>
      </c>
      <c r="B25" s="7">
        <v>602</v>
      </c>
      <c r="C25" s="8" t="s">
        <v>22</v>
      </c>
      <c r="D25" s="12">
        <v>1122455000</v>
      </c>
      <c r="E25" s="12">
        <v>0</v>
      </c>
      <c r="F25" s="9">
        <f t="shared" si="1"/>
        <v>0</v>
      </c>
      <c r="G25" s="12">
        <v>190000000</v>
      </c>
      <c r="H25" s="12">
        <v>0</v>
      </c>
      <c r="I25" s="10">
        <f t="shared" si="0"/>
        <v>0</v>
      </c>
      <c r="J25" s="10">
        <f t="shared" si="2"/>
        <v>1312455000</v>
      </c>
      <c r="K25" s="10">
        <f t="shared" si="3"/>
        <v>0</v>
      </c>
      <c r="L25" s="10">
        <f t="shared" si="4"/>
        <v>0</v>
      </c>
    </row>
    <row r="26" spans="1:12" ht="30.75" customHeight="1">
      <c r="A26" s="6"/>
      <c r="B26" s="7"/>
      <c r="C26" s="8" t="s">
        <v>0</v>
      </c>
      <c r="D26" s="13">
        <f>SUM(D8:D25)</f>
        <v>13172749000</v>
      </c>
      <c r="E26" s="13">
        <f>SUM(E8:E25)</f>
        <v>4082810885.8099999</v>
      </c>
      <c r="F26" s="9">
        <f t="shared" si="1"/>
        <v>30.994372441242142</v>
      </c>
      <c r="G26" s="13">
        <f t="shared" ref="G26:H26" si="5">SUM(G8:G25)</f>
        <v>24631951000</v>
      </c>
      <c r="H26" s="13">
        <f t="shared" si="5"/>
        <v>6075182328.4599991</v>
      </c>
      <c r="I26" s="10">
        <f t="shared" si="0"/>
        <v>24.66382922107956</v>
      </c>
      <c r="J26" s="10">
        <f t="shared" si="2"/>
        <v>37804700000</v>
      </c>
      <c r="K26" s="10">
        <f t="shared" si="3"/>
        <v>10157993214.269999</v>
      </c>
      <c r="L26" s="10">
        <f t="shared" si="4"/>
        <v>26.869656985163214</v>
      </c>
    </row>
    <row r="27" spans="1:12" ht="30.75" customHeight="1">
      <c r="A27" s="6">
        <v>19</v>
      </c>
      <c r="B27" s="7">
        <v>801</v>
      </c>
      <c r="C27" s="8" t="s">
        <v>23</v>
      </c>
      <c r="D27" s="13">
        <v>4831000000</v>
      </c>
      <c r="E27" s="13">
        <v>2262109066</v>
      </c>
      <c r="F27" s="9">
        <f t="shared" ref="F27:F28" si="6">E27/D27*100</f>
        <v>46.824861643552055</v>
      </c>
      <c r="G27" s="12">
        <v>0</v>
      </c>
      <c r="H27" s="12">
        <v>0</v>
      </c>
      <c r="I27" s="10">
        <v>0</v>
      </c>
      <c r="J27" s="10">
        <f t="shared" si="2"/>
        <v>4831000000</v>
      </c>
      <c r="K27" s="10">
        <f t="shared" si="3"/>
        <v>2262109066</v>
      </c>
      <c r="L27" s="10">
        <f t="shared" si="4"/>
        <v>46.824861643552055</v>
      </c>
    </row>
    <row r="28" spans="1:12" ht="30.75" customHeight="1">
      <c r="A28" s="6"/>
      <c r="B28" s="6"/>
      <c r="C28" s="6" t="s">
        <v>3</v>
      </c>
      <c r="D28" s="14">
        <f>D27+D26</f>
        <v>18003749000</v>
      </c>
      <c r="E28" s="14">
        <f>E27+E26</f>
        <v>6344919951.8099995</v>
      </c>
      <c r="F28" s="9">
        <f t="shared" si="6"/>
        <v>35.242215117584678</v>
      </c>
      <c r="G28" s="14">
        <f>G27+G26</f>
        <v>24631951000</v>
      </c>
      <c r="H28" s="14">
        <f>H27+H26</f>
        <v>6075182328.4599991</v>
      </c>
      <c r="I28" s="10">
        <f t="shared" si="0"/>
        <v>24.66382922107956</v>
      </c>
      <c r="J28" s="10">
        <f t="shared" si="2"/>
        <v>42635700000</v>
      </c>
      <c r="K28" s="10">
        <f t="shared" si="3"/>
        <v>12420102280.269999</v>
      </c>
      <c r="L28" s="10">
        <f t="shared" si="4"/>
        <v>29.13075727681262</v>
      </c>
    </row>
  </sheetData>
  <sheetProtection selectLockedCells="1"/>
  <mergeCells count="11">
    <mergeCell ref="J6:L6"/>
    <mergeCell ref="A1:L1"/>
    <mergeCell ref="A2:L2"/>
    <mergeCell ref="A3:L3"/>
    <mergeCell ref="A4:L4"/>
    <mergeCell ref="A5:L5"/>
    <mergeCell ref="A6:A7"/>
    <mergeCell ref="B6:B7"/>
    <mergeCell ref="C6:C7"/>
    <mergeCell ref="D6:F6"/>
    <mergeCell ref="G6:I6"/>
  </mergeCells>
  <printOptions horizontalCentered="1"/>
  <pageMargins left="0.44" right="0.38" top="0.35" bottom="0.75" header="0.2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2023-03-16T07:57:36Z</dcterms:modified>
</cp:coreProperties>
</file>