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01EBC6E5-8B66-4E5C-A20B-7D3B480917EE}" xr6:coauthVersionLast="47" xr6:coauthVersionMax="47" xr10:uidLastSave="{00000000-0000-0000-0000-000000000000}"/>
  <bookViews>
    <workbookView xWindow="-120" yWindow="-120" windowWidth="29040" windowHeight="15720" xr2:uid="{AF839863-AC5E-4687-87D4-993ADC104066}"/>
  </bookViews>
  <sheets>
    <sheet name="खर्च" sheetId="1" r:id="rId1"/>
  </sheets>
  <externalReferences>
    <externalReference r:id="rId2"/>
  </externalReferences>
  <definedNames>
    <definedName name="_xlnm._FilterDatabase" localSheetId="0" hidden="1">खर्च!$A$1:$L$23</definedName>
    <definedName name="_xlnm.Database" localSheetId="0">#REF!</definedName>
    <definedName name="_xlnm.Database">#REF!</definedName>
    <definedName name="JR_PAGE_ANCHOR_0_1">#REF!</definedName>
    <definedName name="_xlnm.Print_Area" localSheetId="0">खर्च!$A$1:$L$26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22" i="1" l="1"/>
  <c r="G26" i="1"/>
  <c r="C22" i="1"/>
  <c r="O19" i="1"/>
  <c r="O13" i="1"/>
  <c r="O18" i="1" l="1"/>
  <c r="O8" i="1"/>
  <c r="O16" i="1"/>
  <c r="O11" i="1"/>
  <c r="D26" i="1"/>
  <c r="O9" i="1"/>
  <c r="O14" i="1"/>
  <c r="O12" i="1"/>
  <c r="O17" i="1"/>
  <c r="O10" i="1"/>
  <c r="O15" i="1"/>
  <c r="O20" i="1"/>
  <c r="O22" i="1"/>
  <c r="H26" i="1" l="1"/>
  <c r="J26" i="1"/>
  <c r="K26" i="1" l="1"/>
  <c r="O23" i="1"/>
  <c r="E26" i="1"/>
  <c r="O21" i="1"/>
  <c r="P8" i="1"/>
</calcChain>
</file>

<file path=xl/sharedStrings.xml><?xml version="1.0" encoding="utf-8"?>
<sst xmlns="http://schemas.openxmlformats.org/spreadsheetml/2006/main" count="40" uniqueCount="33">
  <si>
    <t>लुम्बिनी प्रदेश सरकार</t>
  </si>
  <si>
    <t>आर्थिक मामिला तथा योजना मन्त्रालय</t>
  </si>
  <si>
    <t>प्रदेश लेखा नियन्त्रक कार्यालय</t>
  </si>
  <si>
    <t>लुम्बिनी प्रदेश</t>
  </si>
  <si>
    <t>आ.व.२०८३/८४ को २०८३ असोज मसान्त सम्मको मन्त्रालयगत खर्चको प्रारम्भिक विवरण (सुरु विनियोजनका आधारमा)</t>
  </si>
  <si>
    <t>क्र.सं.</t>
  </si>
  <si>
    <t>कार्यालय कोड</t>
  </si>
  <si>
    <t>मन्त्रालय/केन्द्रिय निकाय</t>
  </si>
  <si>
    <t>चालु खर्च</t>
  </si>
  <si>
    <t>पुँजीगत खर्च</t>
  </si>
  <si>
    <t>जम्मा</t>
  </si>
  <si>
    <t>Comparison</t>
  </si>
  <si>
    <t>बजेट</t>
  </si>
  <si>
    <t>खर्च</t>
  </si>
  <si>
    <t>प्रतिशत</t>
  </si>
  <si>
    <t>Exp Previous day</t>
  </si>
  <si>
    <t>Exp Increased</t>
  </si>
  <si>
    <t>Group wise Exp Increased</t>
  </si>
  <si>
    <t>202 प्रदेश सभा</t>
  </si>
  <si>
    <t>210 प्रदेश लोक सेवा आयोग</t>
  </si>
  <si>
    <t>301 मुख्यमन्त्री तथा मन्त्रिपरिषद्को कार्यालय</t>
  </si>
  <si>
    <t>305 आर्थिक मामिला तथा योजना मन्त्रालय</t>
  </si>
  <si>
    <t>312 कृषि, भूमि व्यवस्था तथा सहकारी मन्त्रालय</t>
  </si>
  <si>
    <t>314 आन्तरिक मामिला कानून उद्योग तथा यातायात मन्त्रालय</t>
  </si>
  <si>
    <t>329 वन वातावरण तथा पर्यटन मन्त्रालय</t>
  </si>
  <si>
    <t>337 भौतिक पूर्वाधार विकास मन्त्रालय</t>
  </si>
  <si>
    <t>347 सहरी विकास उर्जा सिँचाइ तथा खानेपानी मन्त्रालय</t>
  </si>
  <si>
    <t>350 सामाजिक विकास मन्त्रालय</t>
  </si>
  <si>
    <t>370 स्वास्थ्य मन्त्रालय</t>
  </si>
  <si>
    <t>391 प्रदेश योजना आयोग</t>
  </si>
  <si>
    <t>602 अर्थ - विविध</t>
  </si>
  <si>
    <t>कूल जम्मा</t>
  </si>
  <si>
    <t>शुरु र अन्तिम बजेटको फरक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</si>
</sst>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#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Kalimati"/>
      <charset val="1"/>
    </font>
    <font>
      <sz val="10"/>
      <color theme="1"/>
      <name val="Kalimati"/>
      <charset val="1"/>
    </font>
    <font>
      <b/>
      <sz val="10"/>
      <color theme="1"/>
      <name val="Kalimati"/>
      <charset val="1"/>
    </font>
    <font>
      <b/>
      <sz val="12"/>
      <color theme="1"/>
      <name val="Kalimati"/>
      <charset val="1"/>
    </font>
    <font>
      <b/>
      <sz val="9"/>
      <color theme="1"/>
      <name val="Kalimati"/>
      <charset val="1"/>
    </font>
    <font>
      <b/>
      <sz val="14"/>
      <color theme="1"/>
      <name val="Kalimati"/>
      <charset val="1"/>
    </font>
    <font>
      <b/>
      <sz val="11"/>
      <color theme="1"/>
      <name val="Kalimati"/>
      <charset val="1"/>
    </font>
    <font>
      <sz val="12"/>
      <color rgb="FF7030A0"/>
      <name val="Times New Roman"/>
      <family val="1"/>
    </font>
    <font>
      <sz val="10"/>
      <color rgb="FF000000"/>
      <name val="Kalimati"/>
      <charset val="1"/>
    </font>
    <font>
      <sz val="10"/>
      <color rgb="FF7030A0"/>
      <name val="Kalimati"/>
      <charset val="1"/>
    </font>
    <font>
      <b/>
      <i/>
      <sz val="10"/>
      <color theme="1"/>
      <name val="Kalimati"/>
      <charset val="1"/>
    </font>
    <font>
      <b/>
      <i/>
      <sz val="10"/>
      <color rgb="FF000000"/>
      <name val="Kalimati"/>
      <charset val="1"/>
    </font>
    <font>
      <b/>
      <sz val="10"/>
      <color rgb="FF7030A0"/>
      <name val="Kalimati"/>
      <charset val="1"/>
    </font>
    <font>
      <i/>
      <sz val="11"/>
      <color theme="1"/>
      <name val="Kalimati"/>
      <charset val="1"/>
    </font>
    <font>
      <i/>
      <sz val="10"/>
      <color theme="1"/>
      <name val="Kalimati"/>
      <charset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55">
    <xf numFmtId="0" fontId="0" fillId="0" borderId="0" xfId="0"/>
    <xf numFmtId="0" fontId="2" fillId="0" borderId="0" xfId="2" applyFont="1" applyAlignment="1" applyProtection="1">
      <alignment horizontal="center" vertical="center" wrapText="1"/>
      <protection locked="0"/>
    </xf>
    <xf numFmtId="0" fontId="3" fillId="0" borderId="0" xfId="2" applyFont="1" applyAlignment="1" applyProtection="1">
      <alignment vertical="center" wrapText="1"/>
      <protection locked="0"/>
    </xf>
    <xf numFmtId="0" fontId="4" fillId="0" borderId="0" xfId="2" applyFont="1" applyAlignment="1" applyProtection="1">
      <alignment horizontal="center" vertical="center" wrapText="1"/>
      <protection locked="0"/>
    </xf>
    <xf numFmtId="0" fontId="5" fillId="0" borderId="0" xfId="2" applyFont="1" applyAlignment="1" applyProtection="1">
      <alignment horizontal="center" vertical="center" wrapText="1"/>
      <protection locked="0"/>
    </xf>
    <xf numFmtId="0" fontId="6" fillId="0" borderId="0" xfId="2" applyFont="1" applyAlignment="1" applyProtection="1">
      <alignment horizontal="center" vertical="center" wrapText="1"/>
      <protection locked="0"/>
    </xf>
    <xf numFmtId="0" fontId="8" fillId="0" borderId="0" xfId="2" applyFont="1" applyAlignment="1" applyProtection="1">
      <alignment horizontal="center" vertical="center" wrapText="1"/>
      <protection locked="0"/>
    </xf>
    <xf numFmtId="0" fontId="4" fillId="0" borderId="1" xfId="2" applyFont="1" applyBorder="1" applyAlignment="1">
      <alignment horizontal="center" vertical="center" wrapText="1"/>
    </xf>
    <xf numFmtId="0" fontId="4" fillId="0" borderId="1" xfId="2" applyFont="1" applyBorder="1" applyAlignment="1" applyProtection="1">
      <alignment horizontal="center" vertical="center" wrapText="1"/>
      <protection locked="0"/>
    </xf>
    <xf numFmtId="0" fontId="9" fillId="0" borderId="1" xfId="2" applyFont="1" applyBorder="1" applyAlignment="1" applyProtection="1">
      <alignment horizontal="center" vertical="center" wrapText="1"/>
      <protection locked="0"/>
    </xf>
    <xf numFmtId="0" fontId="3" fillId="0" borderId="1" xfId="2" applyFont="1" applyBorder="1" applyAlignment="1" applyProtection="1">
      <alignment horizontal="center" vertical="center" wrapText="1"/>
      <protection locked="0"/>
    </xf>
    <xf numFmtId="0" fontId="3" fillId="0" borderId="1" xfId="2" applyFont="1" applyBorder="1" applyAlignment="1" applyProtection="1">
      <alignment horizontal="left" vertical="center" wrapText="1"/>
      <protection locked="0"/>
    </xf>
    <xf numFmtId="164" fontId="10" fillId="0" borderId="1" xfId="3" applyNumberFormat="1" applyFont="1" applyBorder="1" applyAlignment="1">
      <alignment horizontal="right" vertical="center" wrapText="1"/>
    </xf>
    <xf numFmtId="4" fontId="3" fillId="0" borderId="1" xfId="2" applyNumberFormat="1" applyFont="1" applyBorder="1" applyAlignment="1" applyProtection="1">
      <alignment horizontal="right" vertical="center" wrapText="1"/>
      <protection locked="0"/>
    </xf>
    <xf numFmtId="4" fontId="3" fillId="0" borderId="1" xfId="2" applyNumberFormat="1" applyFont="1" applyBorder="1" applyAlignment="1">
      <alignment horizontal="center" vertical="center" wrapText="1"/>
    </xf>
    <xf numFmtId="4" fontId="3" fillId="0" borderId="1" xfId="2" applyNumberFormat="1" applyFont="1" applyBorder="1" applyAlignment="1">
      <alignment horizontal="right" vertical="center" wrapText="1"/>
    </xf>
    <xf numFmtId="4" fontId="3" fillId="0" borderId="0" xfId="2" applyNumberFormat="1" applyFont="1" applyAlignment="1">
      <alignment horizontal="center" vertical="center" wrapText="1"/>
    </xf>
    <xf numFmtId="4" fontId="11" fillId="0" borderId="1" xfId="2" applyNumberFormat="1" applyFont="1" applyBorder="1" applyAlignment="1" applyProtection="1">
      <alignment vertical="center" wrapText="1"/>
      <protection locked="0"/>
    </xf>
    <xf numFmtId="164" fontId="13" fillId="0" borderId="1" xfId="3" applyNumberFormat="1" applyFont="1" applyBorder="1" applyAlignment="1">
      <alignment horizontal="right" vertical="center" wrapText="1"/>
    </xf>
    <xf numFmtId="4" fontId="12" fillId="0" borderId="1" xfId="2" applyNumberFormat="1" applyFont="1" applyBorder="1" applyAlignment="1">
      <alignment horizontal="center" vertical="center" wrapText="1"/>
    </xf>
    <xf numFmtId="4" fontId="12" fillId="0" borderId="1" xfId="2" applyNumberFormat="1" applyFont="1" applyBorder="1" applyAlignment="1">
      <alignment horizontal="right" vertical="center" wrapText="1"/>
    </xf>
    <xf numFmtId="4" fontId="12" fillId="0" borderId="0" xfId="2" applyNumberFormat="1" applyFont="1" applyAlignment="1">
      <alignment horizontal="center" vertical="center" wrapText="1"/>
    </xf>
    <xf numFmtId="4" fontId="14" fillId="0" borderId="1" xfId="2" applyNumberFormat="1" applyFont="1" applyBorder="1" applyAlignment="1" applyProtection="1">
      <alignment vertical="center" wrapText="1"/>
      <protection locked="0"/>
    </xf>
    <xf numFmtId="0" fontId="11" fillId="0" borderId="3" xfId="2" applyFont="1" applyBorder="1" applyAlignment="1" applyProtection="1">
      <alignment vertical="center" wrapText="1"/>
      <protection locked="0"/>
    </xf>
    <xf numFmtId="4" fontId="11" fillId="0" borderId="2" xfId="2" applyNumberFormat="1" applyFont="1" applyBorder="1" applyAlignment="1" applyProtection="1">
      <alignment vertical="center" wrapText="1"/>
      <protection locked="0"/>
    </xf>
    <xf numFmtId="4" fontId="4" fillId="0" borderId="1" xfId="2" applyNumberFormat="1" applyFont="1" applyBorder="1" applyAlignment="1">
      <alignment horizontal="right" vertical="center" wrapText="1"/>
    </xf>
    <xf numFmtId="4" fontId="4" fillId="0" borderId="1" xfId="2" applyNumberFormat="1" applyFont="1" applyBorder="1" applyAlignment="1">
      <alignment horizontal="center" vertical="center" wrapText="1"/>
    </xf>
    <xf numFmtId="4" fontId="4" fillId="0" borderId="0" xfId="2" applyNumberFormat="1" applyFont="1" applyAlignment="1">
      <alignment horizontal="center" vertical="center" wrapText="1"/>
    </xf>
    <xf numFmtId="0" fontId="11" fillId="0" borderId="1" xfId="2" applyFont="1" applyBorder="1" applyAlignment="1" applyProtection="1">
      <alignment vertical="center" wrapText="1"/>
      <protection locked="0"/>
    </xf>
    <xf numFmtId="0" fontId="3" fillId="0" borderId="0" xfId="2" applyFont="1" applyAlignment="1" applyProtection="1">
      <alignment horizontal="center" vertical="center" wrapText="1"/>
      <protection locked="0"/>
    </xf>
    <xf numFmtId="43" fontId="15" fillId="0" borderId="0" xfId="1" applyFont="1" applyAlignment="1" applyProtection="1">
      <alignment vertical="center" wrapText="1"/>
      <protection locked="0"/>
    </xf>
    <xf numFmtId="0" fontId="15" fillId="0" borderId="0" xfId="2" applyFont="1" applyAlignment="1" applyProtection="1">
      <alignment vertical="center" wrapText="1"/>
      <protection locked="0"/>
    </xf>
    <xf numFmtId="0" fontId="15" fillId="0" borderId="0" xfId="2" applyFont="1" applyAlignment="1" applyProtection="1">
      <alignment horizontal="center" vertical="center" wrapText="1"/>
      <protection locked="0"/>
    </xf>
    <xf numFmtId="0" fontId="11" fillId="0" borderId="0" xfId="2" applyFont="1" applyAlignment="1" applyProtection="1">
      <alignment vertical="center" wrapText="1"/>
      <protection locked="0"/>
    </xf>
    <xf numFmtId="0" fontId="16" fillId="0" borderId="0" xfId="2" applyFont="1" applyAlignment="1" applyProtection="1">
      <alignment vertical="center" wrapText="1"/>
      <protection locked="0"/>
    </xf>
    <xf numFmtId="43" fontId="3" fillId="0" borderId="0" xfId="2" applyNumberFormat="1" applyFont="1" applyAlignment="1" applyProtection="1">
      <alignment vertical="center" wrapText="1"/>
      <protection locked="0"/>
    </xf>
    <xf numFmtId="0" fontId="2" fillId="0" borderId="0" xfId="2" applyFont="1" applyAlignment="1" applyProtection="1">
      <alignment horizontal="center" vertical="center" wrapText="1"/>
      <protection locked="0"/>
    </xf>
    <xf numFmtId="0" fontId="4" fillId="0" borderId="0" xfId="2" applyFont="1" applyAlignment="1" applyProtection="1">
      <alignment horizontal="center" vertical="center" wrapText="1"/>
      <protection locked="0"/>
    </xf>
    <xf numFmtId="0" fontId="5" fillId="0" borderId="0" xfId="2" applyFont="1" applyAlignment="1" applyProtection="1">
      <alignment horizontal="center" vertical="center" wrapText="1"/>
      <protection locked="0"/>
    </xf>
    <xf numFmtId="0" fontId="6" fillId="0" borderId="0" xfId="2" applyFont="1" applyAlignment="1" applyProtection="1">
      <alignment horizontal="center" vertical="center" wrapText="1"/>
      <protection locked="0"/>
    </xf>
    <xf numFmtId="0" fontId="7" fillId="0" borderId="0" xfId="2" applyFont="1" applyAlignment="1" applyProtection="1">
      <alignment horizontal="center" vertical="center" wrapText="1"/>
      <protection locked="0"/>
    </xf>
    <xf numFmtId="0" fontId="4" fillId="0" borderId="1" xfId="2" applyFont="1" applyBorder="1" applyAlignment="1" applyProtection="1">
      <alignment horizontal="center" vertical="center" wrapText="1"/>
      <protection locked="0"/>
    </xf>
    <xf numFmtId="0" fontId="9" fillId="0" borderId="1" xfId="2" applyFont="1" applyBorder="1" applyAlignment="1" applyProtection="1">
      <alignment horizontal="center" vertical="center" wrapText="1"/>
      <protection locked="0"/>
    </xf>
    <xf numFmtId="4" fontId="11" fillId="0" borderId="2" xfId="2" applyNumberFormat="1" applyFont="1" applyBorder="1" applyAlignment="1" applyProtection="1">
      <alignment horizontal="right" vertical="center" wrapText="1"/>
      <protection locked="0"/>
    </xf>
    <xf numFmtId="4" fontId="11" fillId="0" borderId="4" xfId="2" applyNumberFormat="1" applyFont="1" applyBorder="1" applyAlignment="1" applyProtection="1">
      <alignment horizontal="right" vertical="center" wrapText="1"/>
      <protection locked="0"/>
    </xf>
    <xf numFmtId="4" fontId="11" fillId="0" borderId="3" xfId="2" applyNumberFormat="1" applyFont="1" applyBorder="1" applyAlignment="1" applyProtection="1">
      <alignment horizontal="right" vertical="center" wrapText="1"/>
      <protection locked="0"/>
    </xf>
    <xf numFmtId="0" fontId="12" fillId="0" borderId="5" xfId="2" applyFont="1" applyBorder="1" applyAlignment="1" applyProtection="1">
      <alignment horizontal="center" vertical="center" wrapText="1"/>
      <protection locked="0"/>
    </xf>
    <xf numFmtId="0" fontId="12" fillId="0" borderId="6" xfId="2" applyFont="1" applyBorder="1" applyAlignment="1" applyProtection="1">
      <alignment horizontal="center" vertical="center" wrapText="1"/>
      <protection locked="0"/>
    </xf>
    <xf numFmtId="0" fontId="12" fillId="0" borderId="7" xfId="2" applyFont="1" applyBorder="1" applyAlignment="1" applyProtection="1">
      <alignment horizontal="center" vertical="center" wrapText="1"/>
      <protection locked="0"/>
    </xf>
    <xf numFmtId="0" fontId="4" fillId="0" borderId="5" xfId="2" applyFont="1" applyBorder="1" applyAlignment="1" applyProtection="1">
      <alignment horizontal="center" vertical="center" wrapText="1"/>
      <protection locked="0"/>
    </xf>
    <xf numFmtId="0" fontId="4" fillId="0" borderId="6" xfId="2" applyFont="1" applyBorder="1" applyAlignment="1" applyProtection="1">
      <alignment horizontal="center" vertical="center" wrapText="1"/>
      <protection locked="0"/>
    </xf>
    <xf numFmtId="0" fontId="4" fillId="0" borderId="7" xfId="2" applyFont="1" applyBorder="1" applyAlignment="1" applyProtection="1">
      <alignment horizontal="center" vertical="center" wrapText="1"/>
      <protection locked="0"/>
    </xf>
    <xf numFmtId="0" fontId="4" fillId="0" borderId="1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</cellXfs>
  <cellStyles count="4">
    <cellStyle name="Comma" xfId="1" builtinId="3"/>
    <cellStyle name="Normal" xfId="0" builtinId="0"/>
    <cellStyle name="Normal 2 2" xfId="2" xr:uid="{C74F5C42-A4E8-440F-B03B-195967306AAA}"/>
    <cellStyle name="Normal 8" xfId="3" xr:uid="{DDD586B9-CB5A-4F0A-8672-1E74807C0D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&#2350;&#2366;&#2360;&#2367;&#2325;%20&#2346;&#2381;&#2352;&#2340;&#2367;&#2357;&#2375;&#2342;&#2344;8384\&#2309;&#2360;&#2379;&#2332;%20&#2350;&#2360;&#2366;&#2344;&#2381;&#2340;%20&#2360;&#2350;&#2381;&#2350;&#2325;&#2379;%20&#2346;&#2381;&#2352;&#2340;&#2367;&#2357;&#2375;&#2342;&#2344;.xlsx" TargetMode="External"/><Relationship Id="rId1" Type="http://schemas.openxmlformats.org/officeDocument/2006/relationships/externalLinkPath" Target="file:///D:\&#2350;&#2366;&#2360;&#2367;&#2325;%20&#2346;&#2381;&#2352;&#2340;&#2367;&#2357;&#2375;&#2342;&#2344;8384\&#2309;&#2360;&#2379;&#2332;%20&#2350;&#2360;&#2366;&#2344;&#2381;&#2340;%20&#2360;&#2350;&#2381;&#2350;&#2325;&#2379;%20&#2346;&#2381;&#2352;&#2340;&#2367;&#2357;&#2375;&#2342;&#234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राजस्व अनुमान र प्रगति"/>
      <sheetName val="खर्च"/>
      <sheetName val="कोष"/>
      <sheetName val="RMIS Data   "/>
      <sheetName val="FMIS Report"/>
      <sheetName val="Sourcewise"/>
      <sheetName val="FMIS उद्योग"/>
    </sheetNames>
    <sheetDataSet>
      <sheetData sheetId="0"/>
      <sheetData sheetId="1"/>
      <sheetData sheetId="2"/>
      <sheetData sheetId="3"/>
      <sheetData sheetId="4">
        <row r="24">
          <cell r="A24" t="str">
            <v>801 स्थानीय तह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3E34B-1B87-4013-8D9F-B5CFCB1E78D3}">
  <sheetPr>
    <tabColor theme="5" tint="-0.499984740745262"/>
    <pageSetUpPr fitToPage="1"/>
  </sheetPr>
  <dimension ref="A1:P28"/>
  <sheetViews>
    <sheetView tabSelected="1" view="pageBreakPreview" zoomScale="60" zoomScaleNormal="80" workbookViewId="0">
      <selection activeCell="G20" sqref="G20"/>
    </sheetView>
  </sheetViews>
  <sheetFormatPr defaultColWidth="9.140625" defaultRowHeight="19.5" x14ac:dyDescent="0.25"/>
  <cols>
    <col min="1" max="1" width="5.85546875" style="29" bestFit="1" customWidth="1"/>
    <col min="2" max="2" width="13.28515625" style="29" bestFit="1" customWidth="1"/>
    <col min="3" max="3" width="46.140625" style="2" bestFit="1" customWidth="1"/>
    <col min="4" max="5" width="30.140625" style="2" bestFit="1" customWidth="1"/>
    <col min="6" max="6" width="10.140625" style="29" bestFit="1" customWidth="1"/>
    <col min="7" max="8" width="30.140625" style="2" bestFit="1" customWidth="1"/>
    <col min="9" max="9" width="10.140625" style="29" bestFit="1" customWidth="1"/>
    <col min="10" max="10" width="30.140625" style="2" bestFit="1" customWidth="1"/>
    <col min="11" max="11" width="28.85546875" style="2" customWidth="1"/>
    <col min="12" max="12" width="10.140625" style="29" bestFit="1" customWidth="1"/>
    <col min="13" max="13" width="10.28515625" style="29" customWidth="1"/>
    <col min="14" max="14" width="34" style="2" hidden="1" customWidth="1"/>
    <col min="15" max="15" width="24.85546875" style="2" hidden="1" customWidth="1"/>
    <col min="16" max="16" width="30.42578125" style="2" hidden="1" customWidth="1"/>
    <col min="17" max="16384" width="9.140625" style="2"/>
  </cols>
  <sheetData>
    <row r="1" spans="1:16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1"/>
    </row>
    <row r="2" spans="1:16" x14ac:dyDescent="0.25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"/>
    </row>
    <row r="3" spans="1:16" ht="23.25" customHeight="1" x14ac:dyDescent="0.25">
      <c r="A3" s="38" t="s">
        <v>2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4"/>
    </row>
    <row r="4" spans="1:16" ht="19.5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5"/>
    </row>
    <row r="5" spans="1:16" ht="28.5" x14ac:dyDescent="0.25">
      <c r="A5" s="40" t="s">
        <v>4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6"/>
    </row>
    <row r="6" spans="1:16" ht="30" customHeight="1" x14ac:dyDescent="0.25">
      <c r="A6" s="52" t="s">
        <v>5</v>
      </c>
      <c r="B6" s="53" t="s">
        <v>6</v>
      </c>
      <c r="C6" s="52" t="s">
        <v>7</v>
      </c>
      <c r="D6" s="41" t="s">
        <v>8</v>
      </c>
      <c r="E6" s="41"/>
      <c r="F6" s="41"/>
      <c r="G6" s="41" t="s">
        <v>9</v>
      </c>
      <c r="H6" s="41"/>
      <c r="I6" s="41"/>
      <c r="J6" s="41" t="s">
        <v>10</v>
      </c>
      <c r="K6" s="41"/>
      <c r="L6" s="41"/>
      <c r="M6" s="3"/>
      <c r="N6" s="42" t="s">
        <v>11</v>
      </c>
      <c r="O6" s="42"/>
      <c r="P6" s="42"/>
    </row>
    <row r="7" spans="1:16" x14ac:dyDescent="0.25">
      <c r="A7" s="52"/>
      <c r="B7" s="54"/>
      <c r="C7" s="52"/>
      <c r="D7" s="7" t="s">
        <v>12</v>
      </c>
      <c r="E7" s="8" t="s">
        <v>13</v>
      </c>
      <c r="F7" s="8" t="s">
        <v>14</v>
      </c>
      <c r="G7" s="7" t="s">
        <v>12</v>
      </c>
      <c r="H7" s="8" t="s">
        <v>13</v>
      </c>
      <c r="I7" s="8" t="s">
        <v>14</v>
      </c>
      <c r="J7" s="7" t="s">
        <v>12</v>
      </c>
      <c r="K7" s="8" t="s">
        <v>13</v>
      </c>
      <c r="L7" s="8" t="s">
        <v>14</v>
      </c>
      <c r="M7" s="3"/>
      <c r="N7" s="9" t="s">
        <v>15</v>
      </c>
      <c r="O7" s="9" t="s">
        <v>16</v>
      </c>
      <c r="P7" s="9" t="s">
        <v>17</v>
      </c>
    </row>
    <row r="8" spans="1:16" ht="30.75" customHeight="1" x14ac:dyDescent="0.25">
      <c r="A8" s="10">
        <v>1</v>
      </c>
      <c r="B8" s="10">
        <v>202</v>
      </c>
      <c r="C8" s="11" t="s">
        <v>18</v>
      </c>
      <c r="D8" s="12">
        <v>212100000</v>
      </c>
      <c r="E8" s="13">
        <v>35724878.340000004</v>
      </c>
      <c r="F8" s="14">
        <v>16.84341270155587</v>
      </c>
      <c r="G8" s="13">
        <v>20000000</v>
      </c>
      <c r="H8" s="13">
        <v>1165191</v>
      </c>
      <c r="I8" s="14">
        <v>5.8259550000000004</v>
      </c>
      <c r="J8" s="15">
        <v>232100000</v>
      </c>
      <c r="K8" s="15">
        <v>36890069.340000004</v>
      </c>
      <c r="L8" s="14">
        <v>15.894041077121932</v>
      </c>
      <c r="M8" s="16"/>
      <c r="N8" s="17">
        <v>232192618.72999999</v>
      </c>
      <c r="O8" s="17">
        <f>K8-N8</f>
        <v>-195302549.38999999</v>
      </c>
      <c r="P8" s="43">
        <f>K21-N21</f>
        <v>-22085220661.769997</v>
      </c>
    </row>
    <row r="9" spans="1:16" ht="30.75" customHeight="1" x14ac:dyDescent="0.25">
      <c r="A9" s="10">
        <v>2</v>
      </c>
      <c r="B9" s="10">
        <v>210</v>
      </c>
      <c r="C9" s="11" t="s">
        <v>19</v>
      </c>
      <c r="D9" s="12">
        <v>99200000</v>
      </c>
      <c r="E9" s="13">
        <v>17638812.140000001</v>
      </c>
      <c r="F9" s="14">
        <v>17.781060625000002</v>
      </c>
      <c r="G9" s="13">
        <v>10000000</v>
      </c>
      <c r="H9" s="13">
        <v>1056203</v>
      </c>
      <c r="I9" s="14">
        <v>10.56203</v>
      </c>
      <c r="J9" s="15">
        <v>109200000</v>
      </c>
      <c r="K9" s="15">
        <v>18695015.140000001</v>
      </c>
      <c r="L9" s="14">
        <v>17.119977234432234</v>
      </c>
      <c r="M9" s="16"/>
      <c r="N9" s="17">
        <v>80930140.099999994</v>
      </c>
      <c r="O9" s="17">
        <f t="shared" ref="O9:O23" si="0">K9-N9</f>
        <v>-62235124.959999993</v>
      </c>
      <c r="P9" s="44"/>
    </row>
    <row r="10" spans="1:16" ht="30.75" customHeight="1" x14ac:dyDescent="0.25">
      <c r="A10" s="10">
        <v>3</v>
      </c>
      <c r="B10" s="10">
        <v>301</v>
      </c>
      <c r="C10" s="11" t="s">
        <v>20</v>
      </c>
      <c r="D10" s="12">
        <v>367125000</v>
      </c>
      <c r="E10" s="13">
        <v>27144072.670000002</v>
      </c>
      <c r="F10" s="14">
        <v>7.3936868014981281</v>
      </c>
      <c r="G10" s="13">
        <v>78200000</v>
      </c>
      <c r="H10" s="13">
        <v>2672558.2599999998</v>
      </c>
      <c r="I10" s="14">
        <v>3.4175936828644495</v>
      </c>
      <c r="J10" s="15">
        <v>445325000</v>
      </c>
      <c r="K10" s="15">
        <v>29816630.93</v>
      </c>
      <c r="L10" s="14">
        <v>6.695476546342559</v>
      </c>
      <c r="M10" s="16"/>
      <c r="N10" s="17">
        <v>251390828.55000001</v>
      </c>
      <c r="O10" s="17">
        <f t="shared" si="0"/>
        <v>-221574197.62</v>
      </c>
      <c r="P10" s="44"/>
    </row>
    <row r="11" spans="1:16" ht="30.75" customHeight="1" x14ac:dyDescent="0.25">
      <c r="A11" s="10">
        <v>4</v>
      </c>
      <c r="B11" s="10">
        <v>305</v>
      </c>
      <c r="C11" s="11" t="s">
        <v>21</v>
      </c>
      <c r="D11" s="12">
        <v>106872000</v>
      </c>
      <c r="E11" s="13">
        <v>13250974.16</v>
      </c>
      <c r="F11" s="14">
        <v>12.398920353319859</v>
      </c>
      <c r="G11" s="13">
        <v>27200000</v>
      </c>
      <c r="H11" s="13">
        <v>1251594</v>
      </c>
      <c r="I11" s="14">
        <v>4.6014485294117646</v>
      </c>
      <c r="J11" s="15">
        <v>134072000</v>
      </c>
      <c r="K11" s="15">
        <v>14502568.16</v>
      </c>
      <c r="L11" s="14">
        <v>10.816999940330568</v>
      </c>
      <c r="M11" s="16"/>
      <c r="N11" s="17">
        <v>68203592.170000002</v>
      </c>
      <c r="O11" s="17">
        <f t="shared" si="0"/>
        <v>-53701024.010000005</v>
      </c>
      <c r="P11" s="44"/>
    </row>
    <row r="12" spans="1:16" ht="30.75" customHeight="1" x14ac:dyDescent="0.25">
      <c r="A12" s="10">
        <v>5</v>
      </c>
      <c r="B12" s="10">
        <v>311</v>
      </c>
      <c r="C12" s="11" t="s">
        <v>22</v>
      </c>
      <c r="D12" s="12">
        <v>1674019000</v>
      </c>
      <c r="E12" s="13">
        <v>125282464.01000001</v>
      </c>
      <c r="F12" s="14">
        <v>7.4839332176038624</v>
      </c>
      <c r="G12" s="13">
        <v>106681000</v>
      </c>
      <c r="H12" s="13">
        <v>12940232.699999999</v>
      </c>
      <c r="I12" s="14">
        <v>12.129838209240633</v>
      </c>
      <c r="J12" s="15">
        <v>1780700000</v>
      </c>
      <c r="K12" s="15">
        <v>138222696.71000001</v>
      </c>
      <c r="L12" s="14">
        <v>7.7622674627955304</v>
      </c>
      <c r="M12" s="16"/>
      <c r="N12" s="17">
        <v>10988198.800000001</v>
      </c>
      <c r="O12" s="17">
        <f t="shared" si="0"/>
        <v>127234497.91000001</v>
      </c>
      <c r="P12" s="44"/>
    </row>
    <row r="13" spans="1:16" ht="34.5" customHeight="1" x14ac:dyDescent="0.25">
      <c r="A13" s="10">
        <v>6</v>
      </c>
      <c r="B13" s="10">
        <v>312</v>
      </c>
      <c r="C13" s="11" t="s">
        <v>23</v>
      </c>
      <c r="D13" s="12">
        <v>752299000</v>
      </c>
      <c r="E13" s="13">
        <v>92567674.560000002</v>
      </c>
      <c r="F13" s="14">
        <v>12.304638788566781</v>
      </c>
      <c r="G13" s="13">
        <v>148302000</v>
      </c>
      <c r="H13" s="13">
        <v>4186256</v>
      </c>
      <c r="I13" s="14">
        <v>2.8227913312025463</v>
      </c>
      <c r="J13" s="15">
        <v>900601000</v>
      </c>
      <c r="K13" s="15">
        <v>96753930.560000002</v>
      </c>
      <c r="L13" s="14">
        <v>10.743262616852524</v>
      </c>
      <c r="M13" s="16"/>
      <c r="N13" s="17">
        <v>1005547311.02</v>
      </c>
      <c r="O13" s="17">
        <f t="shared" si="0"/>
        <v>-908793380.46000004</v>
      </c>
      <c r="P13" s="44"/>
    </row>
    <row r="14" spans="1:16" ht="40.5" customHeight="1" x14ac:dyDescent="0.25">
      <c r="A14" s="10">
        <v>7</v>
      </c>
      <c r="B14" s="10">
        <v>314</v>
      </c>
      <c r="C14" s="11" t="s">
        <v>24</v>
      </c>
      <c r="D14" s="12">
        <v>1340044000</v>
      </c>
      <c r="E14" s="13">
        <v>229994681.35999998</v>
      </c>
      <c r="F14" s="14">
        <v>17.16321862267209</v>
      </c>
      <c r="G14" s="13">
        <v>1563643000</v>
      </c>
      <c r="H14" s="13">
        <v>22338484</v>
      </c>
      <c r="I14" s="14">
        <v>1.428617913423972</v>
      </c>
      <c r="J14" s="15">
        <v>2903687000</v>
      </c>
      <c r="K14" s="15">
        <v>252333165.35999998</v>
      </c>
      <c r="L14" s="14">
        <v>8.6900952258284043</v>
      </c>
      <c r="M14" s="16"/>
      <c r="N14" s="17">
        <v>283129998.79000002</v>
      </c>
      <c r="O14" s="17">
        <f t="shared" si="0"/>
        <v>-30796833.430000037</v>
      </c>
      <c r="P14" s="44"/>
    </row>
    <row r="15" spans="1:16" ht="30" customHeight="1" x14ac:dyDescent="0.25">
      <c r="A15" s="10">
        <v>8</v>
      </c>
      <c r="B15" s="10">
        <v>329</v>
      </c>
      <c r="C15" s="11" t="s">
        <v>25</v>
      </c>
      <c r="D15" s="12">
        <v>355200000</v>
      </c>
      <c r="E15" s="13">
        <v>48919645.039999999</v>
      </c>
      <c r="F15" s="14">
        <v>13.772422590090089</v>
      </c>
      <c r="G15" s="13">
        <v>9829359000</v>
      </c>
      <c r="H15" s="13">
        <v>585584170.71000004</v>
      </c>
      <c r="I15" s="14">
        <v>5.957501101648643</v>
      </c>
      <c r="J15" s="15">
        <v>10184559000</v>
      </c>
      <c r="K15" s="15">
        <v>634503815.75</v>
      </c>
      <c r="L15" s="14">
        <v>6.2300568512588521</v>
      </c>
      <c r="M15" s="16"/>
      <c r="N15" s="17">
        <v>1481788334.74</v>
      </c>
      <c r="O15" s="17">
        <f t="shared" si="0"/>
        <v>-847284518.99000001</v>
      </c>
      <c r="P15" s="44"/>
    </row>
    <row r="16" spans="1:16" ht="30.75" customHeight="1" x14ac:dyDescent="0.25">
      <c r="A16" s="10">
        <v>9</v>
      </c>
      <c r="B16" s="10">
        <v>347</v>
      </c>
      <c r="C16" s="11" t="s">
        <v>26</v>
      </c>
      <c r="D16" s="12">
        <v>628121000</v>
      </c>
      <c r="E16" s="12">
        <v>103533407.11</v>
      </c>
      <c r="F16" s="14">
        <v>16.483035451768053</v>
      </c>
      <c r="G16" s="13">
        <v>6315047000</v>
      </c>
      <c r="H16" s="13">
        <v>169051013.34999999</v>
      </c>
      <c r="I16" s="14">
        <v>2.6769557431639068</v>
      </c>
      <c r="J16" s="15">
        <v>6943168000</v>
      </c>
      <c r="K16" s="15">
        <v>272584420.45999998</v>
      </c>
      <c r="L16" s="14">
        <v>3.9259372733023308</v>
      </c>
      <c r="M16" s="16"/>
      <c r="N16" s="17">
        <v>4573361500.2799997</v>
      </c>
      <c r="O16" s="17">
        <f t="shared" si="0"/>
        <v>-4300777079.8199997</v>
      </c>
      <c r="P16" s="44"/>
    </row>
    <row r="17" spans="1:16" ht="30.75" customHeight="1" x14ac:dyDescent="0.25">
      <c r="A17" s="10">
        <v>10</v>
      </c>
      <c r="B17" s="10">
        <v>350</v>
      </c>
      <c r="C17" s="11" t="s">
        <v>27</v>
      </c>
      <c r="D17" s="12">
        <v>1583206000</v>
      </c>
      <c r="E17" s="13">
        <v>150262911.22</v>
      </c>
      <c r="F17" s="14">
        <v>9.4910524101096136</v>
      </c>
      <c r="G17" s="13">
        <v>1819948000</v>
      </c>
      <c r="H17" s="13">
        <v>114138795</v>
      </c>
      <c r="I17" s="14">
        <v>6.2715415495387781</v>
      </c>
      <c r="J17" s="15">
        <v>3403154000</v>
      </c>
      <c r="K17" s="15">
        <v>264401706.22</v>
      </c>
      <c r="L17" s="14">
        <v>7.7693135902753747</v>
      </c>
      <c r="M17" s="16"/>
      <c r="N17" s="17">
        <v>2030089255.1599998</v>
      </c>
      <c r="O17" s="17">
        <f t="shared" si="0"/>
        <v>-1765687548.9399998</v>
      </c>
      <c r="P17" s="44"/>
    </row>
    <row r="18" spans="1:16" ht="30.75" customHeight="1" x14ac:dyDescent="0.25">
      <c r="A18" s="10">
        <v>11</v>
      </c>
      <c r="B18" s="10">
        <v>370</v>
      </c>
      <c r="C18" s="11" t="s">
        <v>28</v>
      </c>
      <c r="D18" s="12">
        <v>3290651000</v>
      </c>
      <c r="E18" s="13">
        <v>511711175.51999998</v>
      </c>
      <c r="F18" s="14">
        <v>15.550454166060149</v>
      </c>
      <c r="G18" s="13">
        <v>2366643000</v>
      </c>
      <c r="H18" s="13">
        <v>1063319575.38</v>
      </c>
      <c r="I18" s="14">
        <v>44.929445437271276</v>
      </c>
      <c r="J18" s="15">
        <v>5657294000</v>
      </c>
      <c r="K18" s="15">
        <v>1575030750.9000001</v>
      </c>
      <c r="L18" s="14">
        <v>27.840708842425371</v>
      </c>
      <c r="M18" s="16"/>
      <c r="N18" s="17">
        <v>4952411469.25</v>
      </c>
      <c r="O18" s="17">
        <f t="shared" si="0"/>
        <v>-3377380718.3499999</v>
      </c>
      <c r="P18" s="44"/>
    </row>
    <row r="19" spans="1:16" ht="29.25" customHeight="1" x14ac:dyDescent="0.25">
      <c r="A19" s="10">
        <v>12</v>
      </c>
      <c r="B19" s="10">
        <v>391</v>
      </c>
      <c r="C19" s="11" t="s">
        <v>29</v>
      </c>
      <c r="D19" s="12">
        <v>29245000</v>
      </c>
      <c r="E19" s="13">
        <v>2671280.4</v>
      </c>
      <c r="F19" s="14">
        <v>9.1341439562318349</v>
      </c>
      <c r="G19" s="13">
        <v>3755000</v>
      </c>
      <c r="H19" s="13">
        <v>0</v>
      </c>
      <c r="I19" s="14">
        <v>0</v>
      </c>
      <c r="J19" s="15">
        <v>33000000</v>
      </c>
      <c r="K19" s="15">
        <v>2671280.4</v>
      </c>
      <c r="L19" s="14">
        <v>8.0947890909090905</v>
      </c>
      <c r="M19" s="16"/>
      <c r="N19" s="17">
        <v>12136953.58</v>
      </c>
      <c r="O19" s="17">
        <f t="shared" si="0"/>
        <v>-9465673.1799999997</v>
      </c>
      <c r="P19" s="44"/>
    </row>
    <row r="20" spans="1:16" ht="27.75" customHeight="1" x14ac:dyDescent="0.25">
      <c r="A20" s="10">
        <v>13</v>
      </c>
      <c r="B20" s="10">
        <v>602</v>
      </c>
      <c r="C20" s="11" t="s">
        <v>30</v>
      </c>
      <c r="D20" s="12">
        <v>674628000</v>
      </c>
      <c r="E20" s="13">
        <v>0</v>
      </c>
      <c r="F20" s="14">
        <v>0</v>
      </c>
      <c r="G20" s="13">
        <v>427762000</v>
      </c>
      <c r="H20" s="13">
        <v>0</v>
      </c>
      <c r="I20" s="14">
        <v>0</v>
      </c>
      <c r="J20" s="15">
        <v>1102390000</v>
      </c>
      <c r="K20" s="15">
        <v>0</v>
      </c>
      <c r="L20" s="14">
        <v>0</v>
      </c>
      <c r="M20" s="16"/>
      <c r="N20" s="17">
        <v>0</v>
      </c>
      <c r="O20" s="17">
        <f t="shared" si="0"/>
        <v>0</v>
      </c>
      <c r="P20" s="45"/>
    </row>
    <row r="21" spans="1:16" ht="27.75" customHeight="1" x14ac:dyDescent="0.25">
      <c r="A21" s="46" t="s">
        <v>10</v>
      </c>
      <c r="B21" s="47"/>
      <c r="C21" s="48"/>
      <c r="D21" s="18">
        <v>11112710000</v>
      </c>
      <c r="E21" s="18">
        <v>1358701976.5300002</v>
      </c>
      <c r="F21" s="19">
        <v>12.226558387018111</v>
      </c>
      <c r="G21" s="18">
        <v>22716540000</v>
      </c>
      <c r="H21" s="18">
        <v>1977704073.4000001</v>
      </c>
      <c r="I21" s="19">
        <v>8.7060092487676393</v>
      </c>
      <c r="J21" s="18">
        <v>33829250000</v>
      </c>
      <c r="K21" s="20">
        <v>3336406049.9300003</v>
      </c>
      <c r="L21" s="19">
        <v>9.8624889701367895</v>
      </c>
      <c r="M21" s="21"/>
      <c r="N21" s="22">
        <v>25421626711.699997</v>
      </c>
      <c r="O21" s="17">
        <f t="shared" si="0"/>
        <v>-22085220661.769997</v>
      </c>
      <c r="P21" s="23"/>
    </row>
    <row r="22" spans="1:16" ht="27.75" customHeight="1" x14ac:dyDescent="0.25">
      <c r="A22" s="10">
        <v>14</v>
      </c>
      <c r="B22" s="10">
        <v>801</v>
      </c>
      <c r="C22" s="11" t="str">
        <f>'[1]FMIS Report'!A24</f>
        <v>801 स्थानीय तह</v>
      </c>
      <c r="D22" s="12">
        <v>3555250000</v>
      </c>
      <c r="E22" s="13">
        <v>903152725</v>
      </c>
      <c r="F22" s="14">
        <v>25.403353491315663</v>
      </c>
      <c r="G22" s="13">
        <v>0</v>
      </c>
      <c r="H22" s="13">
        <v>0</v>
      </c>
      <c r="I22" s="14">
        <v>0</v>
      </c>
      <c r="J22" s="15">
        <v>3555250000</v>
      </c>
      <c r="K22" s="15">
        <v>903152725</v>
      </c>
      <c r="L22" s="14">
        <v>25.403353491315663</v>
      </c>
      <c r="M22" s="16"/>
      <c r="N22" s="24">
        <v>2804339608.54</v>
      </c>
      <c r="O22" s="24">
        <f t="shared" si="0"/>
        <v>-1901186883.54</v>
      </c>
      <c r="P22" s="24">
        <f>K22-N22</f>
        <v>-1901186883.54</v>
      </c>
    </row>
    <row r="23" spans="1:16" ht="27.75" customHeight="1" x14ac:dyDescent="0.25">
      <c r="A23" s="49" t="s">
        <v>31</v>
      </c>
      <c r="B23" s="50"/>
      <c r="C23" s="51"/>
      <c r="D23" s="25">
        <v>14667960000</v>
      </c>
      <c r="E23" s="25">
        <v>2261854701.5300002</v>
      </c>
      <c r="F23" s="26">
        <v>15.420376804477243</v>
      </c>
      <c r="G23" s="25">
        <v>22716540000</v>
      </c>
      <c r="H23" s="25">
        <v>1977704073.4000001</v>
      </c>
      <c r="I23" s="26">
        <v>8.7060092487676393</v>
      </c>
      <c r="J23" s="25">
        <v>37384500000</v>
      </c>
      <c r="K23" s="25">
        <v>4239558774.9300003</v>
      </c>
      <c r="L23" s="26">
        <v>11.340418555631345</v>
      </c>
      <c r="M23" s="27"/>
      <c r="N23" s="22">
        <v>28225966320.239998</v>
      </c>
      <c r="O23" s="17">
        <f t="shared" si="0"/>
        <v>-23986407545.309998</v>
      </c>
      <c r="P23" s="28"/>
    </row>
    <row r="24" spans="1:16" ht="23.25" x14ac:dyDescent="0.25">
      <c r="D24" s="30"/>
      <c r="E24" s="31"/>
      <c r="F24" s="32"/>
      <c r="G24" s="30"/>
      <c r="H24" s="31"/>
      <c r="I24" s="32"/>
      <c r="J24" s="30"/>
      <c r="N24" s="33"/>
      <c r="O24" s="33"/>
      <c r="P24" s="33"/>
    </row>
    <row r="25" spans="1:16" ht="23.25" hidden="1" x14ac:dyDescent="0.25">
      <c r="D25" s="30"/>
      <c r="E25" s="31"/>
      <c r="F25" s="32"/>
      <c r="G25" s="30"/>
      <c r="H25" s="31"/>
      <c r="I25" s="32"/>
      <c r="J25" s="30"/>
    </row>
    <row r="26" spans="1:16" ht="23.25" hidden="1" x14ac:dyDescent="0.25">
      <c r="C26" s="34" t="s">
        <v>32</v>
      </c>
      <c r="D26" s="30" t="e">
        <f>D23-#REF!</f>
        <v>#REF!</v>
      </c>
      <c r="E26" s="30" t="e">
        <f>E23-#REF!</f>
        <v>#REF!</v>
      </c>
      <c r="F26" s="30"/>
      <c r="G26" s="30" t="e">
        <f>G23-#REF!</f>
        <v>#REF!</v>
      </c>
      <c r="H26" s="30" t="e">
        <f>H23-#REF!</f>
        <v>#REF!</v>
      </c>
      <c r="I26" s="30"/>
      <c r="J26" s="30" t="e">
        <f>J23-#REF!</f>
        <v>#REF!</v>
      </c>
      <c r="K26" s="30" t="e">
        <f>K23-#REF!</f>
        <v>#REF!</v>
      </c>
      <c r="L26" s="30"/>
      <c r="M26" s="30"/>
    </row>
    <row r="28" spans="1:16" x14ac:dyDescent="0.25">
      <c r="J28" s="35"/>
    </row>
  </sheetData>
  <sheetProtection selectLockedCells="1"/>
  <mergeCells count="15">
    <mergeCell ref="J6:L6"/>
    <mergeCell ref="N6:P6"/>
    <mergeCell ref="P8:P20"/>
    <mergeCell ref="A21:C21"/>
    <mergeCell ref="A23:C23"/>
    <mergeCell ref="A6:A7"/>
    <mergeCell ref="B6:B7"/>
    <mergeCell ref="C6:C7"/>
    <mergeCell ref="D6:F6"/>
    <mergeCell ref="G6:I6"/>
    <mergeCell ref="A1:L1"/>
    <mergeCell ref="A2:L2"/>
    <mergeCell ref="A3:L3"/>
    <mergeCell ref="A4:L4"/>
    <mergeCell ref="A5:L5"/>
  </mergeCells>
  <printOptions horizontalCentered="1"/>
  <pageMargins left="0.44" right="0.38" top="0.35" bottom="0.75" header="0.2" footer="0.3"/>
  <pageSetup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खर्च</vt:lpstr>
      <vt:lpstr>खर्च!Print_Area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2026-11-04T05:22:52Z</dcterms:created>
  <dcterms:modified xsi:type="dcterms:W3CDTF">2026-11-04T05:24:52Z</dcterms:modified>
</cp:coreProperties>
</file>